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<sst xmlns="http://schemas.openxmlformats.org/spreadsheetml/2006/main" count="65" uniqueCount="65">
  <si>
    <t>隆尧县广电局家属院棚户区改造和回迁项目12#楼分户面积明细表</t>
  </si>
  <si>
    <t xml:space="preserve">                                                                 单位：㎡</t>
  </si>
  <si>
    <t>楼层</t>
  </si>
  <si>
    <t>房名</t>
  </si>
  <si>
    <t>套内面积</t>
  </si>
  <si>
    <t>公摊系数</t>
  </si>
  <si>
    <t>公摊面积</t>
  </si>
  <si>
    <t>其    中
阳台面积</t>
  </si>
  <si>
    <t>建筑总面积</t>
  </si>
  <si>
    <t>1层</t>
  </si>
  <si>
    <t>储藏间01</t>
  </si>
  <si>
    <t>储藏间02</t>
  </si>
  <si>
    <t>储藏间03</t>
  </si>
  <si>
    <t>储藏间04</t>
  </si>
  <si>
    <t>储藏间05</t>
  </si>
  <si>
    <t>储藏间06</t>
  </si>
  <si>
    <t>储藏间07</t>
  </si>
  <si>
    <t>储藏间08</t>
  </si>
  <si>
    <t>储藏间09</t>
  </si>
  <si>
    <t>储藏间10</t>
  </si>
  <si>
    <t>储藏间11</t>
  </si>
  <si>
    <t>储藏间12</t>
  </si>
  <si>
    <t>储藏间13</t>
  </si>
  <si>
    <t>车库01</t>
  </si>
  <si>
    <t>车库02</t>
  </si>
  <si>
    <t>车库03</t>
  </si>
  <si>
    <t>车库04</t>
  </si>
  <si>
    <t>车库05</t>
  </si>
  <si>
    <t>车库06</t>
  </si>
  <si>
    <t>车库07</t>
  </si>
  <si>
    <t>车库08</t>
  </si>
  <si>
    <t>车库09</t>
  </si>
  <si>
    <t>车库10</t>
  </si>
  <si>
    <t>车库11</t>
  </si>
  <si>
    <t>车库12</t>
  </si>
  <si>
    <t>车库13</t>
  </si>
  <si>
    <t>车库14</t>
  </si>
  <si>
    <t>车库15</t>
  </si>
  <si>
    <t>车库16</t>
  </si>
  <si>
    <t>车库17</t>
  </si>
  <si>
    <t>2层</t>
  </si>
  <si>
    <t>1-201</t>
  </si>
  <si>
    <t>2-201</t>
  </si>
  <si>
    <t>2-202</t>
  </si>
  <si>
    <t>3-201</t>
  </si>
  <si>
    <t>3-202</t>
  </si>
  <si>
    <t>3层</t>
  </si>
  <si>
    <t>1-301</t>
  </si>
  <si>
    <t>2-301</t>
  </si>
  <si>
    <t>2-302</t>
  </si>
  <si>
    <t>3-301</t>
  </si>
  <si>
    <t>3-302</t>
  </si>
  <si>
    <t>4层</t>
  </si>
  <si>
    <t>1-401</t>
  </si>
  <si>
    <t>2-401</t>
  </si>
  <si>
    <t>2-402</t>
  </si>
  <si>
    <t>3-401</t>
  </si>
  <si>
    <t>3-402</t>
  </si>
  <si>
    <t>5层</t>
  </si>
  <si>
    <t>1-501</t>
  </si>
  <si>
    <t>2-501</t>
  </si>
  <si>
    <t>2-502</t>
  </si>
  <si>
    <t>3-501</t>
  </si>
  <si>
    <t>3-502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</si>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</sst>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  <numFmt numFmtId="177" formatCode="0.00_ "/>
    <numFmt numFmtId="178" formatCode="0.000_ "/>
  </numFmts>
  <fonts count="22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176" fontId="0" fillId="0" borderId="0" xfId="0" applyNumberFormat="1" applyFont="1" applyAlignment="1">
      <alignment horizontal="center" vertical="center"/>
    </xf>
    <xf numFmtId="177" fontId="0" fillId="0" borderId="0" xfId="0" applyNumberFormat="1" applyFont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shrinkToFit="1"/>
    </xf>
    <xf numFmtId="2" fontId="2" fillId="0" borderId="1" xfId="0" applyNumberFormat="1" applyFont="1" applyFill="1" applyBorder="1" applyAlignment="1">
      <alignment horizontal="center" vertical="center" shrinkToFit="1"/>
    </xf>
    <xf numFmtId="176" fontId="0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5"/>
  <sheetViews>
    <sheetView tabSelected="1" topLeftCell="A21" workbookViewId="0">
      <selection activeCell="E35" sqref="E35:E54"/>
    </sheetView>
  </sheetViews>
  <sheetFormatPr defaultColWidth="9" defaultRowHeight="13.5" outlineLevelCol="6"/>
  <cols>
    <col min="1" max="1" width="9" style="1"/>
    <col min="2" max="2" width="10.625" style="1" customWidth="1"/>
    <col min="3" max="3" width="12.125" style="1" customWidth="1"/>
    <col min="4" max="4" width="13.5" style="2" customWidth="1"/>
    <col min="5" max="5" width="12.625" style="3"/>
    <col min="6" max="6" width="9" style="1"/>
    <col min="7" max="7" width="12.625" style="3"/>
    <col min="8" max="8" width="9" style="1"/>
    <col min="9" max="10" width="12.625" style="1"/>
    <col min="11" max="11" width="9" style="1"/>
    <col min="12" max="13" width="12.625" style="1"/>
    <col min="14" max="14" width="9" style="1"/>
    <col min="15" max="15" width="12.625" style="1"/>
    <col min="16" max="16383" width="9" style="1"/>
  </cols>
  <sheetData>
    <row r="1" spans="1:7">
      <c r="A1" s="4" t="s">
        <v>0</v>
      </c>
      <c r="B1" s="4"/>
      <c r="C1" s="4"/>
      <c r="D1" s="5"/>
      <c r="E1" s="6"/>
      <c r="F1" s="4"/>
      <c r="G1" s="6"/>
    </row>
    <row r="2" spans="1:7">
      <c r="A2" s="4"/>
      <c r="B2" s="4"/>
      <c r="C2" s="4"/>
      <c r="D2" s="5"/>
      <c r="E2" s="6"/>
      <c r="F2" s="4"/>
      <c r="G2" s="6"/>
    </row>
    <row r="3" spans="1:7">
      <c r="A3" s="7" t="s">
        <v>1</v>
      </c>
      <c r="B3" s="7"/>
      <c r="C3" s="7"/>
      <c r="D3" s="8"/>
      <c r="E3" s="9"/>
      <c r="F3" s="7"/>
      <c r="G3" s="9"/>
    </row>
    <row r="4" ht="27" spans="1:7">
      <c r="A4" s="7" t="s">
        <v>2</v>
      </c>
      <c r="B4" s="7" t="s">
        <v>3</v>
      </c>
      <c r="C4" s="7" t="s">
        <v>4</v>
      </c>
      <c r="D4" s="8" t="s">
        <v>5</v>
      </c>
      <c r="E4" s="9" t="s">
        <v>6</v>
      </c>
      <c r="F4" s="10" t="s">
        <v>7</v>
      </c>
      <c r="G4" s="9" t="s">
        <v>8</v>
      </c>
    </row>
    <row r="5" spans="1:7">
      <c r="A5" s="11" t="s">
        <v>9</v>
      </c>
      <c r="B5" s="12" t="s">
        <v>10</v>
      </c>
      <c r="C5" s="13">
        <v>17.1</v>
      </c>
      <c r="D5" s="14">
        <v>0.188921</v>
      </c>
      <c r="E5" s="15">
        <f>ROUND(C5*D5,2)</f>
        <v>3.23</v>
      </c>
      <c r="F5" s="11"/>
      <c r="G5" s="15">
        <f>C5+E5</f>
        <v>20.33</v>
      </c>
    </row>
    <row r="6" spans="1:7">
      <c r="A6" s="11"/>
      <c r="B6" s="12" t="s">
        <v>11</v>
      </c>
      <c r="C6" s="13">
        <v>15.96</v>
      </c>
      <c r="D6" s="14">
        <v>0.188921</v>
      </c>
      <c r="E6" s="15">
        <f t="shared" ref="E6:E37" si="0">ROUND(C6*D6,2)</f>
        <v>3.02</v>
      </c>
      <c r="F6" s="11"/>
      <c r="G6" s="15">
        <f t="shared" ref="G6:G37" si="1">C6+E6</f>
        <v>18.98</v>
      </c>
    </row>
    <row r="7" spans="1:7">
      <c r="A7" s="11"/>
      <c r="B7" s="12" t="s">
        <v>12</v>
      </c>
      <c r="C7" s="13">
        <v>15.84</v>
      </c>
      <c r="D7" s="14">
        <v>0.188921</v>
      </c>
      <c r="E7" s="15">
        <f t="shared" si="0"/>
        <v>2.99</v>
      </c>
      <c r="F7" s="11"/>
      <c r="G7" s="15">
        <f t="shared" si="1"/>
        <v>18.83</v>
      </c>
    </row>
    <row r="8" spans="1:7">
      <c r="A8" s="11"/>
      <c r="B8" s="12" t="s">
        <v>13</v>
      </c>
      <c r="C8" s="13">
        <v>15.73</v>
      </c>
      <c r="D8" s="14">
        <v>0.188921</v>
      </c>
      <c r="E8" s="15">
        <f t="shared" si="0"/>
        <v>2.97</v>
      </c>
      <c r="F8" s="11"/>
      <c r="G8" s="15">
        <f t="shared" si="1"/>
        <v>18.7</v>
      </c>
    </row>
    <row r="9" spans="1:7">
      <c r="A9" s="11"/>
      <c r="B9" s="12" t="s">
        <v>14</v>
      </c>
      <c r="C9" s="13">
        <v>15.73</v>
      </c>
      <c r="D9" s="14">
        <v>0.188921</v>
      </c>
      <c r="E9" s="15">
        <f t="shared" si="0"/>
        <v>2.97</v>
      </c>
      <c r="F9" s="11"/>
      <c r="G9" s="15">
        <f t="shared" si="1"/>
        <v>18.7</v>
      </c>
    </row>
    <row r="10" spans="1:7">
      <c r="A10" s="11"/>
      <c r="B10" s="12" t="s">
        <v>15</v>
      </c>
      <c r="C10" s="13">
        <v>17.48</v>
      </c>
      <c r="D10" s="14">
        <v>0.188921</v>
      </c>
      <c r="E10" s="15">
        <f t="shared" si="0"/>
        <v>3.3</v>
      </c>
      <c r="F10" s="11"/>
      <c r="G10" s="15">
        <f t="shared" si="1"/>
        <v>20.78</v>
      </c>
    </row>
    <row r="11" spans="1:7">
      <c r="A11" s="11"/>
      <c r="B11" s="12" t="s">
        <v>16</v>
      </c>
      <c r="C11" s="13">
        <v>16.8</v>
      </c>
      <c r="D11" s="14">
        <v>0.188921</v>
      </c>
      <c r="E11" s="15">
        <f t="shared" si="0"/>
        <v>3.17</v>
      </c>
      <c r="F11" s="11"/>
      <c r="G11" s="15">
        <f t="shared" si="1"/>
        <v>19.97</v>
      </c>
    </row>
    <row r="12" spans="1:7">
      <c r="A12" s="11"/>
      <c r="B12" s="12" t="s">
        <v>17</v>
      </c>
      <c r="C12" s="13">
        <v>14.4</v>
      </c>
      <c r="D12" s="14">
        <v>0.188921</v>
      </c>
      <c r="E12" s="15">
        <f t="shared" si="0"/>
        <v>2.72</v>
      </c>
      <c r="F12" s="11"/>
      <c r="G12" s="15">
        <f t="shared" si="1"/>
        <v>17.12</v>
      </c>
    </row>
    <row r="13" spans="1:7">
      <c r="A13" s="11"/>
      <c r="B13" s="12" t="s">
        <v>18</v>
      </c>
      <c r="C13" s="13">
        <v>9.2</v>
      </c>
      <c r="D13" s="14">
        <v>0.188921</v>
      </c>
      <c r="E13" s="15">
        <f t="shared" si="0"/>
        <v>1.74</v>
      </c>
      <c r="F13" s="11"/>
      <c r="G13" s="15">
        <f t="shared" si="1"/>
        <v>10.94</v>
      </c>
    </row>
    <row r="14" spans="1:7">
      <c r="A14" s="11"/>
      <c r="B14" s="12" t="s">
        <v>19</v>
      </c>
      <c r="C14" s="13">
        <v>8.97</v>
      </c>
      <c r="D14" s="14">
        <v>0.188921</v>
      </c>
      <c r="E14" s="15">
        <f t="shared" si="0"/>
        <v>1.69</v>
      </c>
      <c r="F14" s="11"/>
      <c r="G14" s="15">
        <f t="shared" si="1"/>
        <v>10.66</v>
      </c>
    </row>
    <row r="15" spans="1:7">
      <c r="A15" s="11"/>
      <c r="B15" s="12" t="s">
        <v>20</v>
      </c>
      <c r="C15" s="13">
        <v>15.84</v>
      </c>
      <c r="D15" s="14">
        <v>0.188921</v>
      </c>
      <c r="E15" s="15">
        <f t="shared" si="0"/>
        <v>2.99</v>
      </c>
      <c r="F15" s="11"/>
      <c r="G15" s="15">
        <f t="shared" si="1"/>
        <v>18.83</v>
      </c>
    </row>
    <row r="16" spans="1:7">
      <c r="A16" s="11"/>
      <c r="B16" s="12" t="s">
        <v>21</v>
      </c>
      <c r="C16" s="13">
        <v>43.2</v>
      </c>
      <c r="D16" s="14">
        <v>0.188921</v>
      </c>
      <c r="E16" s="15">
        <f t="shared" si="0"/>
        <v>8.16</v>
      </c>
      <c r="F16" s="11"/>
      <c r="G16" s="15">
        <f t="shared" si="1"/>
        <v>51.36</v>
      </c>
    </row>
    <row r="17" spans="1:7">
      <c r="A17" s="11"/>
      <c r="B17" s="12" t="s">
        <v>22</v>
      </c>
      <c r="C17" s="13">
        <v>28.09</v>
      </c>
      <c r="D17" s="14">
        <v>0.188921</v>
      </c>
      <c r="E17" s="15">
        <f t="shared" si="0"/>
        <v>5.31</v>
      </c>
      <c r="F17" s="11"/>
      <c r="G17" s="15">
        <f t="shared" si="1"/>
        <v>33.4</v>
      </c>
    </row>
    <row r="18" spans="1:7">
      <c r="A18" s="11"/>
      <c r="B18" s="12" t="s">
        <v>23</v>
      </c>
      <c r="C18" s="13">
        <v>25.2</v>
      </c>
      <c r="D18" s="14">
        <v>0.188921</v>
      </c>
      <c r="E18" s="15">
        <f t="shared" si="0"/>
        <v>4.76</v>
      </c>
      <c r="F18" s="11"/>
      <c r="G18" s="15">
        <f t="shared" si="1"/>
        <v>29.96</v>
      </c>
    </row>
    <row r="19" spans="1:7">
      <c r="A19" s="11"/>
      <c r="B19" s="12" t="s">
        <v>24</v>
      </c>
      <c r="C19" s="13">
        <v>28.34</v>
      </c>
      <c r="D19" s="14">
        <v>0.188921</v>
      </c>
      <c r="E19" s="15">
        <f t="shared" si="0"/>
        <v>5.35</v>
      </c>
      <c r="F19" s="11"/>
      <c r="G19" s="15">
        <f t="shared" si="1"/>
        <v>33.69</v>
      </c>
    </row>
    <row r="20" spans="1:7">
      <c r="A20" s="11"/>
      <c r="B20" s="12" t="s">
        <v>25</v>
      </c>
      <c r="C20" s="13">
        <v>19.8</v>
      </c>
      <c r="D20" s="14">
        <v>0.188921</v>
      </c>
      <c r="E20" s="15">
        <f t="shared" si="0"/>
        <v>3.74</v>
      </c>
      <c r="F20" s="11"/>
      <c r="G20" s="15">
        <f t="shared" si="1"/>
        <v>23.54</v>
      </c>
    </row>
    <row r="21" spans="1:7">
      <c r="A21" s="11"/>
      <c r="B21" s="12" t="s">
        <v>26</v>
      </c>
      <c r="C21" s="13">
        <v>18.15</v>
      </c>
      <c r="D21" s="14">
        <v>0.188921</v>
      </c>
      <c r="E21" s="15">
        <f t="shared" si="0"/>
        <v>3.43</v>
      </c>
      <c r="F21" s="11"/>
      <c r="G21" s="15">
        <f t="shared" si="1"/>
        <v>21.58</v>
      </c>
    </row>
    <row r="22" spans="1:7">
      <c r="A22" s="11"/>
      <c r="B22" s="12" t="s">
        <v>27</v>
      </c>
      <c r="C22" s="13">
        <v>18</v>
      </c>
      <c r="D22" s="14">
        <v>0.188921</v>
      </c>
      <c r="E22" s="15">
        <f t="shared" si="0"/>
        <v>3.4</v>
      </c>
      <c r="F22" s="11"/>
      <c r="G22" s="15">
        <f t="shared" si="1"/>
        <v>21.4</v>
      </c>
    </row>
    <row r="23" spans="1:7">
      <c r="A23" s="11"/>
      <c r="B23" s="12" t="s">
        <v>28</v>
      </c>
      <c r="C23" s="13">
        <v>23.1</v>
      </c>
      <c r="D23" s="14">
        <v>0.188921</v>
      </c>
      <c r="E23" s="15">
        <f t="shared" si="0"/>
        <v>4.36</v>
      </c>
      <c r="F23" s="11"/>
      <c r="G23" s="15">
        <f t="shared" si="1"/>
        <v>27.46</v>
      </c>
    </row>
    <row r="24" spans="1:7">
      <c r="A24" s="11"/>
      <c r="B24" s="12" t="s">
        <v>29</v>
      </c>
      <c r="C24" s="13">
        <v>18</v>
      </c>
      <c r="D24" s="14">
        <v>0.188921</v>
      </c>
      <c r="E24" s="15">
        <f t="shared" si="0"/>
        <v>3.4</v>
      </c>
      <c r="F24" s="11"/>
      <c r="G24" s="15">
        <f t="shared" si="1"/>
        <v>21.4</v>
      </c>
    </row>
    <row r="25" spans="1:7">
      <c r="A25" s="11"/>
      <c r="B25" s="12" t="s">
        <v>30</v>
      </c>
      <c r="C25" s="13">
        <v>23.1</v>
      </c>
      <c r="D25" s="14">
        <v>0.188921</v>
      </c>
      <c r="E25" s="15">
        <f t="shared" si="0"/>
        <v>4.36</v>
      </c>
      <c r="F25" s="11"/>
      <c r="G25" s="15">
        <f t="shared" si="1"/>
        <v>27.46</v>
      </c>
    </row>
    <row r="26" spans="1:7">
      <c r="A26" s="11"/>
      <c r="B26" s="12" t="s">
        <v>31</v>
      </c>
      <c r="C26" s="13">
        <v>19.8</v>
      </c>
      <c r="D26" s="14">
        <v>0.188921</v>
      </c>
      <c r="E26" s="15">
        <f t="shared" si="0"/>
        <v>3.74</v>
      </c>
      <c r="F26" s="11"/>
      <c r="G26" s="15">
        <f t="shared" si="1"/>
        <v>23.54</v>
      </c>
    </row>
    <row r="27" spans="1:7">
      <c r="A27" s="11"/>
      <c r="B27" s="12" t="s">
        <v>32</v>
      </c>
      <c r="C27" s="13">
        <v>18.15</v>
      </c>
      <c r="D27" s="14">
        <v>0.188921</v>
      </c>
      <c r="E27" s="15">
        <f t="shared" si="0"/>
        <v>3.43</v>
      </c>
      <c r="F27" s="11"/>
      <c r="G27" s="15">
        <f t="shared" si="1"/>
        <v>21.58</v>
      </c>
    </row>
    <row r="28" spans="1:7">
      <c r="A28" s="11"/>
      <c r="B28" s="12" t="s">
        <v>33</v>
      </c>
      <c r="C28" s="13">
        <v>19.8</v>
      </c>
      <c r="D28" s="14">
        <v>0.188921</v>
      </c>
      <c r="E28" s="15">
        <f t="shared" si="0"/>
        <v>3.74</v>
      </c>
      <c r="F28" s="11"/>
      <c r="G28" s="15">
        <f t="shared" si="1"/>
        <v>23.54</v>
      </c>
    </row>
    <row r="29" spans="1:7">
      <c r="A29" s="11"/>
      <c r="B29" s="12" t="s">
        <v>34</v>
      </c>
      <c r="C29" s="13">
        <v>18.15</v>
      </c>
      <c r="D29" s="14">
        <v>0.188921</v>
      </c>
      <c r="E29" s="15">
        <f t="shared" si="0"/>
        <v>3.43</v>
      </c>
      <c r="F29" s="11"/>
      <c r="G29" s="15">
        <f t="shared" si="1"/>
        <v>21.58</v>
      </c>
    </row>
    <row r="30" spans="1:7">
      <c r="A30" s="11"/>
      <c r="B30" s="12" t="s">
        <v>35</v>
      </c>
      <c r="C30" s="13">
        <v>23.1</v>
      </c>
      <c r="D30" s="14">
        <v>0.188921</v>
      </c>
      <c r="E30" s="15">
        <f t="shared" si="0"/>
        <v>4.36</v>
      </c>
      <c r="F30" s="11"/>
      <c r="G30" s="15">
        <f t="shared" si="1"/>
        <v>27.46</v>
      </c>
    </row>
    <row r="31" spans="1:7">
      <c r="A31" s="11"/>
      <c r="B31" s="12" t="s">
        <v>36</v>
      </c>
      <c r="C31" s="13">
        <v>30.81</v>
      </c>
      <c r="D31" s="14">
        <v>0.188921</v>
      </c>
      <c r="E31" s="15">
        <f t="shared" si="0"/>
        <v>5.82</v>
      </c>
      <c r="F31" s="11"/>
      <c r="G31" s="15">
        <f t="shared" si="1"/>
        <v>36.63</v>
      </c>
    </row>
    <row r="32" spans="1:7">
      <c r="A32" s="11"/>
      <c r="B32" s="12" t="s">
        <v>37</v>
      </c>
      <c r="C32" s="13">
        <v>43.34</v>
      </c>
      <c r="D32" s="14">
        <v>0.188921</v>
      </c>
      <c r="E32" s="15">
        <f t="shared" si="0"/>
        <v>8.19</v>
      </c>
      <c r="F32" s="11"/>
      <c r="G32" s="15">
        <f t="shared" si="1"/>
        <v>51.53</v>
      </c>
    </row>
    <row r="33" spans="1:7">
      <c r="A33" s="11"/>
      <c r="B33" s="12" t="s">
        <v>38</v>
      </c>
      <c r="C33" s="13">
        <v>27.11</v>
      </c>
      <c r="D33" s="14">
        <v>0.188921</v>
      </c>
      <c r="E33" s="15">
        <f t="shared" si="0"/>
        <v>5.12</v>
      </c>
      <c r="F33" s="11"/>
      <c r="G33" s="15">
        <f t="shared" si="1"/>
        <v>32.23</v>
      </c>
    </row>
    <row r="34" spans="1:7">
      <c r="A34" s="11"/>
      <c r="B34" s="12" t="s">
        <v>39</v>
      </c>
      <c r="C34" s="13">
        <v>51.86</v>
      </c>
      <c r="D34" s="14">
        <v>0.188921</v>
      </c>
      <c r="E34" s="15">
        <f t="shared" si="0"/>
        <v>9.8</v>
      </c>
      <c r="F34" s="11"/>
      <c r="G34" s="15">
        <f t="shared" si="1"/>
        <v>61.66</v>
      </c>
    </row>
    <row r="35" spans="1:7">
      <c r="A35" s="11" t="s">
        <v>40</v>
      </c>
      <c r="B35" s="12" t="s">
        <v>41</v>
      </c>
      <c r="C35" s="13">
        <v>124.58</v>
      </c>
      <c r="D35" s="14">
        <v>0.28873</v>
      </c>
      <c r="E35" s="15">
        <f t="shared" si="0"/>
        <v>35.97</v>
      </c>
      <c r="F35" s="11"/>
      <c r="G35" s="15">
        <f t="shared" ref="G35:G54" si="2">C35+E35</f>
        <v>160.55</v>
      </c>
    </row>
    <row r="36" spans="1:7">
      <c r="A36" s="11"/>
      <c r="B36" s="12" t="s">
        <v>42</v>
      </c>
      <c r="C36" s="13">
        <f t="shared" ref="C36:C42" si="3">ROUND(118.555,2)</f>
        <v>118.56</v>
      </c>
      <c r="D36" s="14">
        <v>0.188921</v>
      </c>
      <c r="E36" s="15">
        <f t="shared" si="0"/>
        <v>22.4</v>
      </c>
      <c r="F36" s="11"/>
      <c r="G36" s="15">
        <f t="shared" si="2"/>
        <v>140.96</v>
      </c>
    </row>
    <row r="37" spans="1:7">
      <c r="A37" s="11"/>
      <c r="B37" s="12" t="s">
        <v>43</v>
      </c>
      <c r="C37" s="13">
        <f t="shared" si="3"/>
        <v>118.56</v>
      </c>
      <c r="D37" s="14">
        <v>0.188921</v>
      </c>
      <c r="E37" s="15">
        <f t="shared" si="0"/>
        <v>22.4</v>
      </c>
      <c r="F37" s="11"/>
      <c r="G37" s="15">
        <f t="shared" si="2"/>
        <v>140.96</v>
      </c>
    </row>
    <row r="38" spans="1:7">
      <c r="A38" s="11"/>
      <c r="B38" s="12" t="s">
        <v>44</v>
      </c>
      <c r="C38" s="13">
        <f>ROUND(114.75,2)</f>
        <v>114.75</v>
      </c>
      <c r="D38" s="14">
        <v>0.188921</v>
      </c>
      <c r="E38" s="15">
        <f t="shared" ref="E38:E54" si="4">ROUND(C38*D38,2)</f>
        <v>21.68</v>
      </c>
      <c r="F38" s="11"/>
      <c r="G38" s="15">
        <f t="shared" si="2"/>
        <v>136.43</v>
      </c>
    </row>
    <row r="39" spans="1:7">
      <c r="A39" s="11"/>
      <c r="B39" s="12" t="s">
        <v>45</v>
      </c>
      <c r="C39" s="13">
        <v>87.5</v>
      </c>
      <c r="D39" s="14">
        <v>0.188921</v>
      </c>
      <c r="E39" s="15">
        <f t="shared" si="4"/>
        <v>16.53</v>
      </c>
      <c r="F39" s="11"/>
      <c r="G39" s="15">
        <f t="shared" si="2"/>
        <v>104.03</v>
      </c>
    </row>
    <row r="40" spans="1:7">
      <c r="A40" s="11" t="s">
        <v>46</v>
      </c>
      <c r="B40" s="12" t="s">
        <v>47</v>
      </c>
      <c r="C40" s="13">
        <v>124.58</v>
      </c>
      <c r="D40" s="14">
        <v>0.28873</v>
      </c>
      <c r="E40" s="15">
        <f t="shared" si="4"/>
        <v>35.97</v>
      </c>
      <c r="F40" s="11"/>
      <c r="G40" s="15">
        <f t="shared" si="2"/>
        <v>160.55</v>
      </c>
    </row>
    <row r="41" spans="1:7">
      <c r="A41" s="11"/>
      <c r="B41" s="12" t="s">
        <v>48</v>
      </c>
      <c r="C41" s="13">
        <f t="shared" si="3"/>
        <v>118.56</v>
      </c>
      <c r="D41" s="14">
        <v>0.188921</v>
      </c>
      <c r="E41" s="15">
        <f t="shared" si="4"/>
        <v>22.4</v>
      </c>
      <c r="F41" s="11"/>
      <c r="G41" s="15">
        <f t="shared" si="2"/>
        <v>140.96</v>
      </c>
    </row>
    <row r="42" spans="1:7">
      <c r="A42" s="11"/>
      <c r="B42" s="12" t="s">
        <v>49</v>
      </c>
      <c r="C42" s="13">
        <f t="shared" si="3"/>
        <v>118.56</v>
      </c>
      <c r="D42" s="14">
        <v>0.188921</v>
      </c>
      <c r="E42" s="15">
        <f t="shared" si="4"/>
        <v>22.4</v>
      </c>
      <c r="F42" s="11"/>
      <c r="G42" s="15">
        <f t="shared" si="2"/>
        <v>140.96</v>
      </c>
    </row>
    <row r="43" spans="1:7">
      <c r="A43" s="11"/>
      <c r="B43" s="12" t="s">
        <v>50</v>
      </c>
      <c r="C43" s="13">
        <f>ROUND(114.75,2)</f>
        <v>114.75</v>
      </c>
      <c r="D43" s="14">
        <v>0.188921</v>
      </c>
      <c r="E43" s="15">
        <f t="shared" si="4"/>
        <v>21.68</v>
      </c>
      <c r="F43" s="11"/>
      <c r="G43" s="15">
        <f t="shared" si="2"/>
        <v>136.43</v>
      </c>
    </row>
    <row r="44" spans="1:7">
      <c r="A44" s="11"/>
      <c r="B44" s="12" t="s">
        <v>51</v>
      </c>
      <c r="C44" s="13">
        <v>87.5</v>
      </c>
      <c r="D44" s="14">
        <v>0.188921</v>
      </c>
      <c r="E44" s="15">
        <f t="shared" si="4"/>
        <v>16.53</v>
      </c>
      <c r="F44" s="11"/>
      <c r="G44" s="15">
        <f t="shared" si="2"/>
        <v>104.03</v>
      </c>
    </row>
    <row r="45" spans="1:7">
      <c r="A45" s="11" t="s">
        <v>52</v>
      </c>
      <c r="B45" s="12" t="s">
        <v>53</v>
      </c>
      <c r="C45" s="13">
        <v>124.58</v>
      </c>
      <c r="D45" s="14">
        <v>0.28873</v>
      </c>
      <c r="E45" s="15">
        <f t="shared" si="4"/>
        <v>35.97</v>
      </c>
      <c r="F45" s="11"/>
      <c r="G45" s="15">
        <f t="shared" si="2"/>
        <v>160.55</v>
      </c>
    </row>
    <row r="46" spans="1:7">
      <c r="A46" s="11"/>
      <c r="B46" s="12" t="s">
        <v>54</v>
      </c>
      <c r="C46" s="13">
        <f t="shared" ref="C46:C52" si="5">ROUND(118.555,2)</f>
        <v>118.56</v>
      </c>
      <c r="D46" s="14">
        <v>0.188921</v>
      </c>
      <c r="E46" s="15">
        <f t="shared" si="4"/>
        <v>22.4</v>
      </c>
      <c r="F46" s="11"/>
      <c r="G46" s="15">
        <f t="shared" si="2"/>
        <v>140.96</v>
      </c>
    </row>
    <row r="47" spans="1:7">
      <c r="A47" s="11"/>
      <c r="B47" s="12" t="s">
        <v>55</v>
      </c>
      <c r="C47" s="13">
        <f t="shared" si="5"/>
        <v>118.56</v>
      </c>
      <c r="D47" s="14">
        <v>0.188921</v>
      </c>
      <c r="E47" s="15">
        <f t="shared" si="4"/>
        <v>22.4</v>
      </c>
      <c r="F47" s="11"/>
      <c r="G47" s="15">
        <f t="shared" si="2"/>
        <v>140.96</v>
      </c>
    </row>
    <row r="48" spans="1:7">
      <c r="A48" s="11"/>
      <c r="B48" s="12" t="s">
        <v>56</v>
      </c>
      <c r="C48" s="13">
        <f>ROUND(114.75,2)</f>
        <v>114.75</v>
      </c>
      <c r="D48" s="14">
        <v>0.188921</v>
      </c>
      <c r="E48" s="15">
        <f t="shared" si="4"/>
        <v>21.68</v>
      </c>
      <c r="F48" s="11"/>
      <c r="G48" s="15">
        <f t="shared" si="2"/>
        <v>136.43</v>
      </c>
    </row>
    <row r="49" spans="1:7">
      <c r="A49" s="11"/>
      <c r="B49" s="12" t="s">
        <v>57</v>
      </c>
      <c r="C49" s="13">
        <v>87.5</v>
      </c>
      <c r="D49" s="14">
        <v>0.188921</v>
      </c>
      <c r="E49" s="15">
        <f t="shared" si="4"/>
        <v>16.53</v>
      </c>
      <c r="F49" s="11"/>
      <c r="G49" s="15">
        <f t="shared" si="2"/>
        <v>104.03</v>
      </c>
    </row>
    <row r="50" spans="1:7">
      <c r="A50" s="11" t="s">
        <v>58</v>
      </c>
      <c r="B50" s="12" t="s">
        <v>59</v>
      </c>
      <c r="C50" s="13">
        <v>124.58</v>
      </c>
      <c r="D50" s="14">
        <v>0.28873</v>
      </c>
      <c r="E50" s="15">
        <f t="shared" si="4"/>
        <v>35.97</v>
      </c>
      <c r="F50" s="11"/>
      <c r="G50" s="15">
        <f t="shared" si="2"/>
        <v>160.55</v>
      </c>
    </row>
    <row r="51" spans="1:7">
      <c r="A51" s="11"/>
      <c r="B51" s="12" t="s">
        <v>60</v>
      </c>
      <c r="C51" s="13">
        <f t="shared" si="5"/>
        <v>118.56</v>
      </c>
      <c r="D51" s="14">
        <v>0.188921</v>
      </c>
      <c r="E51" s="15">
        <f t="shared" si="4"/>
        <v>22.4</v>
      </c>
      <c r="F51" s="11"/>
      <c r="G51" s="15">
        <f t="shared" si="2"/>
        <v>140.96</v>
      </c>
    </row>
    <row r="52" spans="1:7">
      <c r="A52" s="11"/>
      <c r="B52" s="12" t="s">
        <v>61</v>
      </c>
      <c r="C52" s="13">
        <f t="shared" si="5"/>
        <v>118.56</v>
      </c>
      <c r="D52" s="14">
        <v>0.188921</v>
      </c>
      <c r="E52" s="15">
        <f t="shared" si="4"/>
        <v>22.4</v>
      </c>
      <c r="F52" s="11"/>
      <c r="G52" s="15">
        <f t="shared" si="2"/>
        <v>140.96</v>
      </c>
    </row>
    <row r="53" spans="1:7">
      <c r="A53" s="11"/>
      <c r="B53" s="12" t="s">
        <v>62</v>
      </c>
      <c r="C53" s="13">
        <f>ROUND(114.75,2)</f>
        <v>114.75</v>
      </c>
      <c r="D53" s="14">
        <v>0.188921</v>
      </c>
      <c r="E53" s="15">
        <f t="shared" si="4"/>
        <v>21.68</v>
      </c>
      <c r="F53" s="11"/>
      <c r="G53" s="15">
        <f t="shared" si="2"/>
        <v>136.43</v>
      </c>
    </row>
    <row r="54" spans="1:7">
      <c r="A54" s="11"/>
      <c r="B54" s="12" t="s">
        <v>63</v>
      </c>
      <c r="C54" s="13">
        <v>87.5</v>
      </c>
      <c r="D54" s="14">
        <v>0.188921</v>
      </c>
      <c r="E54" s="15">
        <f t="shared" si="4"/>
        <v>16.53</v>
      </c>
      <c r="F54" s="11"/>
      <c r="G54" s="15">
        <f t="shared" si="2"/>
        <v>104.03</v>
      </c>
    </row>
    <row r="55" spans="1:7">
      <c r="A55" s="11" t="s">
        <v>64</v>
      </c>
      <c r="B55" s="11"/>
      <c r="C55" s="11">
        <f>SUM(C5:C54)</f>
        <v>2915.95</v>
      </c>
      <c r="D55" s="14"/>
      <c r="E55" s="15">
        <f>SUM(E5:E54)</f>
        <v>600.61</v>
      </c>
      <c r="F55" s="11"/>
      <c r="G55" s="15">
        <f>SUM(G5:G54)</f>
        <v>3516.56</v>
      </c>
    </row>
  </sheetData>
  <sortState ref="B51:C55">
    <sortCondition ref="B51"/>
  </sortState>
  <mergeCells count="8">
    <mergeCell ref="A3:G3"/>
    <mergeCell ref="A55:B55"/>
    <mergeCell ref="A5:A34"/>
    <mergeCell ref="A35:A39"/>
    <mergeCell ref="A40:A44"/>
    <mergeCell ref="A45:A49"/>
    <mergeCell ref="A50:A54"/>
    <mergeCell ref="A1:G2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逆刘而上</cp:lastModifiedBy>
  <dcterms:created xsi:type="dcterms:W3CDTF">2016-03-08T21:12:00Z</dcterms:created>
  <dcterms:modified xsi:type="dcterms:W3CDTF">2023-12-05T06:59:17Z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4843B34043BA46B0951A00DAE4210CCB_12</vt:lpwstr>
  </property>
</Properties>
</file>