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  <sheet name="Sheet2" sheetId="2" r:id="rId2"/>
    <sheet name="Sheet3" sheetId="3" r:id="rId3"/>
  </sheets>
  <definedNames>
    <definedName name="_xlnm.Print_Titles" localSheetId="0">Sheet1!$1:$3</definedName>
  </definedNames>
  <calcPr calcId="144525"/>
</workbook>
</file>

<file path=xl/sharedStrings.xml><?xml version="1.0" encoding="utf-8"?>
<sst xmlns="http://schemas.openxmlformats.org/spreadsheetml/2006/main" count="231" uniqueCount="222">
  <si>
    <t>东盛新区A#楼</t>
  </si>
  <si>
    <t>单位：㎡</t>
  </si>
  <si>
    <t>楼层</t>
  </si>
  <si>
    <t>房名</t>
  </si>
  <si>
    <t>套内面积</t>
  </si>
  <si>
    <t>公摊系数</t>
  </si>
  <si>
    <t>公摊面积</t>
  </si>
  <si>
    <t>其中
阳台面积</t>
  </si>
  <si>
    <t>建筑总面积</t>
  </si>
  <si>
    <t>负一层</t>
  </si>
  <si>
    <t>人防</t>
  </si>
  <si>
    <t>一、二层</t>
  </si>
  <si>
    <t>门市101</t>
  </si>
  <si>
    <t>门市201</t>
  </si>
  <si>
    <t>门市102</t>
  </si>
  <si>
    <t>门市202</t>
  </si>
  <si>
    <t>门市103</t>
  </si>
  <si>
    <t>门市203</t>
  </si>
  <si>
    <t>一层</t>
  </si>
  <si>
    <t>便利店</t>
  </si>
  <si>
    <t>物业</t>
  </si>
  <si>
    <t>消防控制室</t>
  </si>
  <si>
    <t>二层</t>
  </si>
  <si>
    <t>居委会</t>
  </si>
  <si>
    <t>门市105</t>
  </si>
  <si>
    <t>门市205</t>
  </si>
  <si>
    <t>门市106</t>
  </si>
  <si>
    <t>门市206</t>
  </si>
  <si>
    <t>门市107</t>
  </si>
  <si>
    <t>门市207</t>
  </si>
  <si>
    <t>门市108</t>
  </si>
  <si>
    <t>门市208</t>
  </si>
  <si>
    <t>三层</t>
  </si>
  <si>
    <t>1-301</t>
  </si>
  <si>
    <t>1-302</t>
  </si>
  <si>
    <t>1-303</t>
  </si>
  <si>
    <t>1-304</t>
  </si>
  <si>
    <t>2-301</t>
  </si>
  <si>
    <t>2-302</t>
  </si>
  <si>
    <t>2-303</t>
  </si>
  <si>
    <t>2-304</t>
  </si>
  <si>
    <t>四层</t>
  </si>
  <si>
    <t>1-401</t>
  </si>
  <si>
    <t>1-402</t>
  </si>
  <si>
    <t>1-403</t>
  </si>
  <si>
    <t>1-404</t>
  </si>
  <si>
    <t>2-401</t>
  </si>
  <si>
    <t>2-402</t>
  </si>
  <si>
    <t>2-403</t>
  </si>
  <si>
    <t>2-404</t>
  </si>
  <si>
    <t>五层</t>
  </si>
  <si>
    <t>1-501</t>
  </si>
  <si>
    <t>1-502</t>
  </si>
  <si>
    <t>1-503</t>
  </si>
  <si>
    <t>1-504</t>
  </si>
  <si>
    <t>2-501</t>
  </si>
  <si>
    <t>2-502</t>
  </si>
  <si>
    <t>2-503</t>
  </si>
  <si>
    <t>2-504</t>
  </si>
  <si>
    <t>六层</t>
  </si>
  <si>
    <t>1-601</t>
  </si>
  <si>
    <t>1-602</t>
  </si>
  <si>
    <t>1-603</t>
  </si>
  <si>
    <t>1-604</t>
  </si>
  <si>
    <t>2-601</t>
  </si>
  <si>
    <t>2-602</t>
  </si>
  <si>
    <t>2-603</t>
  </si>
  <si>
    <t>2-604</t>
  </si>
  <si>
    <t>七层</t>
  </si>
  <si>
    <t>1-701</t>
  </si>
  <si>
    <t>1-702</t>
  </si>
  <si>
    <t>1-703</t>
  </si>
  <si>
    <t>1-704</t>
  </si>
  <si>
    <t>2-701</t>
  </si>
  <si>
    <t>2-702</t>
  </si>
  <si>
    <t>2-703</t>
  </si>
  <si>
    <t>2-704</t>
  </si>
  <si>
    <t>八层</t>
  </si>
  <si>
    <t>1-801</t>
  </si>
  <si>
    <t>1-802</t>
  </si>
  <si>
    <t>1-803</t>
  </si>
  <si>
    <t>1-804</t>
  </si>
  <si>
    <t>2-801</t>
  </si>
  <si>
    <t>2-802</t>
  </si>
  <si>
    <t>2-803</t>
  </si>
  <si>
    <t>2-804</t>
  </si>
  <si>
    <t>九层</t>
  </si>
  <si>
    <t>1-901</t>
  </si>
  <si>
    <t>1-902</t>
  </si>
  <si>
    <t>1-903</t>
  </si>
  <si>
    <t>1-904</t>
  </si>
  <si>
    <t>2-901</t>
  </si>
  <si>
    <t>2-902</t>
  </si>
  <si>
    <t>2-903</t>
  </si>
  <si>
    <t>2-904</t>
  </si>
  <si>
    <t>十层</t>
  </si>
  <si>
    <t>1-1001</t>
  </si>
  <si>
    <t>1-1002</t>
  </si>
  <si>
    <t>1-1003</t>
  </si>
  <si>
    <t>1-1004</t>
  </si>
  <si>
    <t>2-1001</t>
  </si>
  <si>
    <t>2-1002</t>
  </si>
  <si>
    <t>2-1003</t>
  </si>
  <si>
    <t>2-1004</t>
  </si>
  <si>
    <t>十一层</t>
  </si>
  <si>
    <t>1-1101</t>
  </si>
  <si>
    <t>1-1102</t>
  </si>
  <si>
    <t>1-1103</t>
  </si>
  <si>
    <t>1-1104</t>
  </si>
  <si>
    <t>2-1101</t>
  </si>
  <si>
    <t>2-1102</t>
  </si>
  <si>
    <t>2-1103</t>
  </si>
  <si>
    <t>2-1104</t>
  </si>
  <si>
    <t>十二层</t>
  </si>
  <si>
    <t>1-1201</t>
  </si>
  <si>
    <t>1-1202</t>
  </si>
  <si>
    <t>1-1203</t>
  </si>
  <si>
    <t>1-1204</t>
  </si>
  <si>
    <t>2-1201</t>
  </si>
  <si>
    <t>2-1202</t>
  </si>
  <si>
    <t>2-1203</t>
  </si>
  <si>
    <t>2-1204</t>
  </si>
  <si>
    <t>十三层</t>
  </si>
  <si>
    <t>1-1301</t>
  </si>
  <si>
    <t>1-1302</t>
  </si>
  <si>
    <t>1-1303</t>
  </si>
  <si>
    <t>1-1304</t>
  </si>
  <si>
    <t>2-1301</t>
  </si>
  <si>
    <t>2-1302</t>
  </si>
  <si>
    <t>2-1303</t>
  </si>
  <si>
    <t>2-1304</t>
  </si>
  <si>
    <t>十四层</t>
  </si>
  <si>
    <t>1-1401</t>
  </si>
  <si>
    <t>1-1402</t>
  </si>
  <si>
    <t>1-1403</t>
  </si>
  <si>
    <t>1-1404</t>
  </si>
  <si>
    <t>2-1401</t>
  </si>
  <si>
    <t>2-1402</t>
  </si>
  <si>
    <t>2-1403</t>
  </si>
  <si>
    <t>2-1404</t>
  </si>
  <si>
    <t>十五层</t>
  </si>
  <si>
    <t>1-1501</t>
  </si>
  <si>
    <t>1-1502</t>
  </si>
  <si>
    <t>1-1503</t>
  </si>
  <si>
    <t>1-1504</t>
  </si>
  <si>
    <t>2-1501</t>
  </si>
  <si>
    <t>2-1502</t>
  </si>
  <si>
    <t>2-1503</t>
  </si>
  <si>
    <t>2-1504</t>
  </si>
  <si>
    <t>十六层</t>
  </si>
  <si>
    <t>1-1601</t>
  </si>
  <si>
    <t>1-1602</t>
  </si>
  <si>
    <t>1-1603</t>
  </si>
  <si>
    <t>1-1604</t>
  </si>
  <si>
    <t>2-1601</t>
  </si>
  <si>
    <t>2-1602</t>
  </si>
  <si>
    <t>2-1603</t>
  </si>
  <si>
    <t>2-1604</t>
  </si>
  <si>
    <t>十七层</t>
  </si>
  <si>
    <t>1-1701</t>
  </si>
  <si>
    <t>1-1702</t>
  </si>
  <si>
    <t>1-1703</t>
  </si>
  <si>
    <t>1-1704</t>
  </si>
  <si>
    <t>2-1701</t>
  </si>
  <si>
    <t>2-1702</t>
  </si>
  <si>
    <t>2-1703</t>
  </si>
  <si>
    <t>2-1704</t>
  </si>
  <si>
    <t>十八层</t>
  </si>
  <si>
    <t>1-1801</t>
  </si>
  <si>
    <t>1-1802</t>
  </si>
  <si>
    <t>1-1803</t>
  </si>
  <si>
    <t>1-1804</t>
  </si>
  <si>
    <t>2-1801</t>
  </si>
  <si>
    <t>2-1802</t>
  </si>
  <si>
    <t>2-1803</t>
  </si>
  <si>
    <t>2-1804</t>
  </si>
  <si>
    <t>十九层</t>
  </si>
  <si>
    <t>1-1901</t>
  </si>
  <si>
    <t>1-1902</t>
  </si>
  <si>
    <t>1-1903</t>
  </si>
  <si>
    <t>1-1904</t>
  </si>
  <si>
    <t>2-1901</t>
  </si>
  <si>
    <t>2-1902</t>
  </si>
  <si>
    <t>2-1903</t>
  </si>
  <si>
    <t>2-1904</t>
  </si>
  <si>
    <t>二十层</t>
  </si>
  <si>
    <t>1-2001</t>
  </si>
  <si>
    <t>1-2002</t>
  </si>
  <si>
    <t>1-2003</t>
  </si>
  <si>
    <t>1-2004</t>
  </si>
  <si>
    <t>2-2001</t>
  </si>
  <si>
    <t>2-2002</t>
  </si>
  <si>
    <t>2-2003</t>
  </si>
  <si>
    <t>2-2004</t>
  </si>
  <si>
    <t>二十一层</t>
  </si>
  <si>
    <t>1-2101</t>
  </si>
  <si>
    <t>1-2102</t>
  </si>
  <si>
    <t>1-2103</t>
  </si>
  <si>
    <t>1-2104</t>
  </si>
  <si>
    <t>2-2101</t>
  </si>
  <si>
    <t>2-2102</t>
  </si>
  <si>
    <t>2-2103</t>
  </si>
  <si>
    <t>2-2104</t>
  </si>
  <si>
    <t>二十二层</t>
  </si>
  <si>
    <t>1-2201</t>
  </si>
  <si>
    <t>1-2202</t>
  </si>
  <si>
    <t>1-2203</t>
  </si>
  <si>
    <t>1-2204</t>
  </si>
  <si>
    <t>2-2201</t>
  </si>
  <si>
    <t>2-2202</t>
  </si>
  <si>
    <t>2-2203</t>
  </si>
  <si>
    <t>2-2204</t>
  </si>
  <si>
    <t>二十三层</t>
  </si>
  <si>
    <t>1-2301</t>
  </si>
  <si>
    <t>1-2302</t>
  </si>
  <si>
    <t>1-2303</t>
  </si>
  <si>
    <t>1-2304</t>
  </si>
  <si>
    <t>2-2301</t>
  </si>
  <si>
    <t>2-2302</t>
  </si>
  <si>
    <t>2-2303</t>
  </si>
  <si>
    <t>2-2304</t>
  </si>
  <si>
    <t>总计</t>
  </si>
</sst>
</file>

<file path=xl/styles.xml><?xml version="1.0" encoding="utf-8"?>
<styleSheet xmlns="http://schemas.openxmlformats.org/spreadsheetml/2006/main" xmlns:xr9="http://schemas.microsoft.com/office/spreadsheetml/2016/revision9">
  <numFmts count="8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0000_ "/>
    <numFmt numFmtId="177" formatCode="0.000_ "/>
    <numFmt numFmtId="178" formatCode="0.00_ "/>
    <numFmt numFmtId="179" formatCode="0.000000"/>
  </numFmts>
  <fonts count="24">
    <font>
      <sz val="12"/>
      <name val="宋体"/>
      <charset val="134"/>
    </font>
    <font>
      <sz val="11"/>
      <name val="宋体"/>
      <charset val="134"/>
    </font>
    <font>
      <b/>
      <sz val="11"/>
      <name val="宋体"/>
      <charset val="134"/>
    </font>
    <font>
      <sz val="11"/>
      <color indexed="8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44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2" fontId="4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4" fillId="2" borderId="5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8" applyNumberFormat="0" applyAlignment="0" applyProtection="0">
      <alignment vertical="center"/>
    </xf>
    <xf numFmtId="0" fontId="14" fillId="4" borderId="9" applyNumberFormat="0" applyAlignment="0" applyProtection="0">
      <alignment vertical="center"/>
    </xf>
    <xf numFmtId="0" fontId="15" fillId="4" borderId="8" applyNumberFormat="0" applyAlignment="0" applyProtection="0">
      <alignment vertical="center"/>
    </xf>
    <xf numFmtId="0" fontId="16" fillId="5" borderId="10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8" fillId="0" borderId="12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35">
    <xf numFmtId="0" fontId="0" fillId="0" borderId="0" xfId="0">
      <alignment vertical="center"/>
    </xf>
    <xf numFmtId="0" fontId="1" fillId="0" borderId="0" xfId="0" applyFont="1" applyBorder="1">
      <alignment vertical="center"/>
    </xf>
    <xf numFmtId="176" fontId="1" fillId="0" borderId="0" xfId="0" applyNumberFormat="1" applyFont="1" applyFill="1" applyBorder="1">
      <alignment vertical="center"/>
    </xf>
    <xf numFmtId="177" fontId="1" fillId="0" borderId="0" xfId="0" applyNumberFormat="1" applyFont="1" applyFill="1" applyBorder="1">
      <alignment vertical="center"/>
    </xf>
    <xf numFmtId="178" fontId="1" fillId="0" borderId="0" xfId="0" applyNumberFormat="1" applyFont="1" applyBorder="1">
      <alignment vertical="center"/>
    </xf>
    <xf numFmtId="178" fontId="1" fillId="0" borderId="0" xfId="0" applyNumberFormat="1" applyFont="1" applyFill="1" applyBorder="1">
      <alignment vertical="center"/>
    </xf>
    <xf numFmtId="0" fontId="2" fillId="0" borderId="1" xfId="0" applyNumberFormat="1" applyFont="1" applyFill="1" applyBorder="1" applyAlignment="1">
      <alignment horizontal="center" vertical="center"/>
    </xf>
    <xf numFmtId="178" fontId="2" fillId="0" borderId="1" xfId="0" applyNumberFormat="1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 applyProtection="1">
      <alignment horizontal="right" vertical="center"/>
    </xf>
    <xf numFmtId="178" fontId="3" fillId="0" borderId="1" xfId="0" applyNumberFormat="1" applyFont="1" applyFill="1" applyBorder="1" applyAlignment="1" applyProtection="1">
      <alignment horizontal="right" vertical="center"/>
    </xf>
    <xf numFmtId="0" fontId="1" fillId="0" borderId="1" xfId="0" applyNumberFormat="1" applyFont="1" applyFill="1" applyBorder="1" applyAlignment="1" applyProtection="1">
      <alignment horizontal="center" vertical="center"/>
    </xf>
    <xf numFmtId="0" fontId="1" fillId="0" borderId="1" xfId="0" applyNumberFormat="1" applyFont="1" applyFill="1" applyBorder="1" applyAlignment="1" applyProtection="1">
      <alignment horizontal="center" vertical="center" wrapText="1"/>
    </xf>
    <xf numFmtId="178" fontId="1" fillId="0" borderId="1" xfId="0" applyNumberFormat="1" applyFont="1" applyFill="1" applyBorder="1" applyAlignment="1" applyProtection="1">
      <alignment horizontal="center" vertical="center"/>
    </xf>
    <xf numFmtId="176" fontId="1" fillId="0" borderId="1" xfId="0" applyNumberFormat="1" applyFont="1" applyFill="1" applyBorder="1" applyAlignment="1" applyProtection="1">
      <alignment horizontal="center" vertical="center"/>
    </xf>
    <xf numFmtId="177" fontId="1" fillId="0" borderId="1" xfId="0" applyNumberFormat="1" applyFont="1" applyFill="1" applyBorder="1" applyAlignment="1" applyProtection="1">
      <alignment horizontal="center" vertical="center"/>
    </xf>
    <xf numFmtId="178" fontId="1" fillId="0" borderId="1" xfId="0" applyNumberFormat="1" applyFont="1" applyFill="1" applyBorder="1" applyAlignment="1" applyProtection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 shrinkToFit="1"/>
    </xf>
    <xf numFmtId="2" fontId="1" fillId="0" borderId="1" xfId="0" applyNumberFormat="1" applyFont="1" applyFill="1" applyBorder="1" applyAlignment="1">
      <alignment horizontal="center" vertical="center" shrinkToFit="1"/>
    </xf>
    <xf numFmtId="176" fontId="1" fillId="0" borderId="1" xfId="0" applyNumberFormat="1" applyFont="1" applyFill="1" applyBorder="1" applyAlignment="1">
      <alignment horizontal="center" vertical="center"/>
    </xf>
    <xf numFmtId="178" fontId="1" fillId="0" borderId="1" xfId="0" applyNumberFormat="1" applyFont="1" applyFill="1" applyBorder="1" applyAlignment="1">
      <alignment horizontal="center" vertical="center"/>
    </xf>
    <xf numFmtId="178" fontId="1" fillId="0" borderId="2" xfId="0" applyNumberFormat="1" applyFont="1" applyFill="1" applyBorder="1" applyAlignment="1">
      <alignment horizontal="center" vertical="center" wrapText="1"/>
    </xf>
    <xf numFmtId="179" fontId="1" fillId="0" borderId="1" xfId="0" applyNumberFormat="1" applyFont="1" applyFill="1" applyBorder="1" applyAlignment="1">
      <alignment horizontal="center" vertical="center" shrinkToFit="1"/>
    </xf>
    <xf numFmtId="178" fontId="1" fillId="0" borderId="3" xfId="0" applyNumberFormat="1" applyFont="1" applyFill="1" applyBorder="1" applyAlignment="1">
      <alignment horizontal="center" vertical="center" wrapText="1"/>
    </xf>
    <xf numFmtId="178" fontId="1" fillId="0" borderId="1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shrinkToFit="1"/>
    </xf>
    <xf numFmtId="2" fontId="1" fillId="0" borderId="1" xfId="0" applyNumberFormat="1" applyFont="1" applyBorder="1" applyAlignment="1">
      <alignment horizontal="center" vertical="center" shrinkToFit="1"/>
    </xf>
    <xf numFmtId="179" fontId="1" fillId="0" borderId="1" xfId="0" applyNumberFormat="1" applyFont="1" applyBorder="1" applyAlignment="1">
      <alignment horizontal="center" vertical="center" shrinkToFit="1"/>
    </xf>
    <xf numFmtId="178" fontId="1" fillId="0" borderId="1" xfId="0" applyNumberFormat="1" applyFont="1" applyBorder="1" applyAlignment="1">
      <alignment horizontal="center" vertical="center" shrinkToFit="1"/>
    </xf>
    <xf numFmtId="0" fontId="1" fillId="0" borderId="1" xfId="0" applyFont="1" applyBorder="1" applyAlignment="1">
      <alignment horizontal="center" vertical="center"/>
    </xf>
    <xf numFmtId="0" fontId="1" fillId="0" borderId="2" xfId="0" applyNumberFormat="1" applyFont="1" applyFill="1" applyBorder="1" applyAlignment="1">
      <alignment horizontal="center" vertical="center"/>
    </xf>
    <xf numFmtId="0" fontId="1" fillId="0" borderId="4" xfId="0" applyNumberFormat="1" applyFont="1" applyFill="1" applyBorder="1" applyAlignment="1">
      <alignment horizontal="center" vertical="center"/>
    </xf>
    <xf numFmtId="0" fontId="1" fillId="0" borderId="3" xfId="0" applyNumberFormat="1" applyFont="1" applyFill="1" applyBorder="1" applyAlignment="1">
      <alignment horizontal="center" vertical="center"/>
    </xf>
    <xf numFmtId="0" fontId="1" fillId="0" borderId="1" xfId="0" applyNumberFormat="1" applyFont="1" applyFill="1" applyBorder="1" applyAlignment="1">
      <alignment horizontal="right" vertical="center"/>
    </xf>
    <xf numFmtId="178" fontId="1" fillId="0" borderId="1" xfId="0" applyNumberFormat="1" applyFont="1" applyFill="1" applyBorder="1" applyAlignment="1">
      <alignment horizontal="right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320"/>
  <sheetViews>
    <sheetView tabSelected="1" zoomScale="96" zoomScaleNormal="96" workbookViewId="0">
      <selection activeCell="H9" sqref="H9"/>
    </sheetView>
  </sheetViews>
  <sheetFormatPr defaultColWidth="9" defaultRowHeight="12.95" customHeight="1" outlineLevelCol="6"/>
  <cols>
    <col min="1" max="2" width="9" style="1"/>
    <col min="3" max="3" width="9.375" style="1" customWidth="1"/>
    <col min="4" max="4" width="13.25" style="2" customWidth="1"/>
    <col min="5" max="5" width="12.625" style="3" customWidth="1"/>
    <col min="6" max="6" width="9.375" style="4" customWidth="1"/>
    <col min="7" max="7" width="12.625" style="5" customWidth="1"/>
    <col min="8" max="16384" width="9" style="1"/>
  </cols>
  <sheetData>
    <row r="1" customHeight="1" spans="1:7">
      <c r="A1" s="6" t="s">
        <v>0</v>
      </c>
      <c r="B1" s="6"/>
      <c r="C1" s="6"/>
      <c r="D1" s="6"/>
      <c r="E1" s="6"/>
      <c r="F1" s="7"/>
      <c r="G1" s="7"/>
    </row>
    <row r="2" customHeight="1" spans="1:7">
      <c r="A2" s="8" t="s">
        <v>1</v>
      </c>
      <c r="B2" s="8"/>
      <c r="C2" s="8"/>
      <c r="D2" s="8"/>
      <c r="E2" s="8"/>
      <c r="F2" s="9"/>
      <c r="G2" s="9"/>
    </row>
    <row r="3" customHeight="1" spans="1:7">
      <c r="A3" s="10" t="s">
        <v>2</v>
      </c>
      <c r="B3" s="11" t="s">
        <v>3</v>
      </c>
      <c r="C3" s="12" t="s">
        <v>4</v>
      </c>
      <c r="D3" s="13" t="s">
        <v>5</v>
      </c>
      <c r="E3" s="14" t="s">
        <v>6</v>
      </c>
      <c r="F3" s="15" t="s">
        <v>7</v>
      </c>
      <c r="G3" s="12" t="s">
        <v>8</v>
      </c>
    </row>
    <row r="4" customHeight="1" spans="1:7">
      <c r="A4" s="16" t="s">
        <v>9</v>
      </c>
      <c r="B4" s="17" t="s">
        <v>10</v>
      </c>
      <c r="C4" s="18"/>
      <c r="D4" s="19"/>
      <c r="E4" s="20"/>
      <c r="F4" s="20"/>
      <c r="G4" s="20">
        <v>941.91</v>
      </c>
    </row>
    <row r="5" customHeight="1" spans="1:7">
      <c r="A5" s="21" t="s">
        <v>11</v>
      </c>
      <c r="B5" s="17" t="s">
        <v>12</v>
      </c>
      <c r="C5" s="18">
        <f>ROUND(130.648,2)</f>
        <v>130.65</v>
      </c>
      <c r="D5" s="22">
        <v>0.051224</v>
      </c>
      <c r="E5" s="20">
        <f>ROUND(C5*D5,2)</f>
        <v>6.69</v>
      </c>
      <c r="F5" s="20"/>
      <c r="G5" s="20">
        <f t="shared" ref="G5:G9" si="0">C5+C6+E5+E6</f>
        <v>276.76</v>
      </c>
    </row>
    <row r="6" customHeight="1" spans="1:7">
      <c r="A6" s="23"/>
      <c r="B6" s="17" t="s">
        <v>13</v>
      </c>
      <c r="C6" s="18">
        <f>ROUND(132.632,2)</f>
        <v>132.63</v>
      </c>
      <c r="D6" s="22">
        <v>0.051224</v>
      </c>
      <c r="E6" s="20">
        <f>ROUND(C6*D6,2)</f>
        <v>6.79</v>
      </c>
      <c r="F6" s="20"/>
      <c r="G6" s="20"/>
    </row>
    <row r="7" customHeight="1" spans="1:7">
      <c r="A7" s="21" t="s">
        <v>11</v>
      </c>
      <c r="B7" s="17" t="s">
        <v>14</v>
      </c>
      <c r="C7" s="18">
        <f>ROUND(121.285,2)</f>
        <v>121.29</v>
      </c>
      <c r="D7" s="22">
        <v>0.051224</v>
      </c>
      <c r="E7" s="20">
        <f>ROUND(C7*D7,2)</f>
        <v>6.21</v>
      </c>
      <c r="F7" s="20"/>
      <c r="G7" s="20">
        <f t="shared" si="0"/>
        <v>255</v>
      </c>
    </row>
    <row r="8" customHeight="1" spans="1:7">
      <c r="A8" s="23"/>
      <c r="B8" s="17" t="s">
        <v>15</v>
      </c>
      <c r="C8" s="18">
        <f>ROUND(121.285,2)</f>
        <v>121.29</v>
      </c>
      <c r="D8" s="22">
        <v>0.051224</v>
      </c>
      <c r="E8" s="20">
        <f>ROUND(C8*D8,2)</f>
        <v>6.21</v>
      </c>
      <c r="F8" s="20"/>
      <c r="G8" s="20"/>
    </row>
    <row r="9" customHeight="1" spans="1:7">
      <c r="A9" s="21" t="s">
        <v>11</v>
      </c>
      <c r="B9" s="17" t="s">
        <v>16</v>
      </c>
      <c r="C9" s="18">
        <f>ROUND(100.885,2)</f>
        <v>100.89</v>
      </c>
      <c r="D9" s="22">
        <v>0.051224</v>
      </c>
      <c r="E9" s="20">
        <f t="shared" ref="E9:E15" si="1">ROUND(C9*D9,2)</f>
        <v>5.17</v>
      </c>
      <c r="F9" s="20"/>
      <c r="G9" s="20">
        <f t="shared" si="0"/>
        <v>212.12</v>
      </c>
    </row>
    <row r="10" customHeight="1" spans="1:7">
      <c r="A10" s="23"/>
      <c r="B10" s="17" t="s">
        <v>17</v>
      </c>
      <c r="C10" s="18">
        <f>ROUND(100.885,2)</f>
        <v>100.89</v>
      </c>
      <c r="D10" s="22">
        <v>0.051224</v>
      </c>
      <c r="E10" s="20">
        <f t="shared" si="1"/>
        <v>5.17</v>
      </c>
      <c r="F10" s="20"/>
      <c r="G10" s="20"/>
    </row>
    <row r="11" customHeight="1" spans="1:7">
      <c r="A11" s="24" t="s">
        <v>18</v>
      </c>
      <c r="B11" s="17" t="s">
        <v>19</v>
      </c>
      <c r="C11" s="18">
        <v>56.85</v>
      </c>
      <c r="D11" s="22">
        <v>0.051224</v>
      </c>
      <c r="E11" s="20">
        <f t="shared" si="1"/>
        <v>2.91</v>
      </c>
      <c r="F11" s="20"/>
      <c r="G11" s="20">
        <f t="shared" ref="G11:G15" si="2">E11+C11</f>
        <v>59.76</v>
      </c>
    </row>
    <row r="12" customHeight="1" spans="1:7">
      <c r="A12" s="21" t="s">
        <v>11</v>
      </c>
      <c r="B12" s="17" t="s">
        <v>20</v>
      </c>
      <c r="C12" s="18">
        <v>56.5</v>
      </c>
      <c r="D12" s="22">
        <v>0.051224</v>
      </c>
      <c r="E12" s="20">
        <f t="shared" si="1"/>
        <v>2.89</v>
      </c>
      <c r="F12" s="20"/>
      <c r="G12" s="20">
        <f t="shared" si="2"/>
        <v>59.39</v>
      </c>
    </row>
    <row r="13" customHeight="1" spans="1:7">
      <c r="A13" s="23"/>
      <c r="B13" s="17" t="s">
        <v>20</v>
      </c>
      <c r="C13" s="18">
        <v>103.21</v>
      </c>
      <c r="D13" s="22">
        <v>0.051224</v>
      </c>
      <c r="E13" s="20">
        <f t="shared" si="1"/>
        <v>5.29</v>
      </c>
      <c r="F13" s="20"/>
      <c r="G13" s="20">
        <f t="shared" si="2"/>
        <v>108.5</v>
      </c>
    </row>
    <row r="14" customHeight="1" spans="1:7">
      <c r="A14" s="24" t="s">
        <v>18</v>
      </c>
      <c r="B14" s="17" t="s">
        <v>21</v>
      </c>
      <c r="C14" s="18">
        <v>24.7</v>
      </c>
      <c r="D14" s="22">
        <v>0.051224</v>
      </c>
      <c r="E14" s="20">
        <f t="shared" si="1"/>
        <v>1.27</v>
      </c>
      <c r="F14" s="20"/>
      <c r="G14" s="20">
        <f t="shared" si="2"/>
        <v>25.97</v>
      </c>
    </row>
    <row r="15" customHeight="1" spans="1:7">
      <c r="A15" s="24" t="s">
        <v>22</v>
      </c>
      <c r="B15" s="17" t="s">
        <v>23</v>
      </c>
      <c r="C15" s="18">
        <v>34.82</v>
      </c>
      <c r="D15" s="22">
        <v>0.051224</v>
      </c>
      <c r="E15" s="20">
        <f t="shared" si="1"/>
        <v>1.78</v>
      </c>
      <c r="F15" s="20"/>
      <c r="G15" s="20">
        <f t="shared" si="2"/>
        <v>36.6</v>
      </c>
    </row>
    <row r="16" customHeight="1" spans="1:7">
      <c r="A16" s="21" t="s">
        <v>11</v>
      </c>
      <c r="B16" s="17" t="s">
        <v>24</v>
      </c>
      <c r="C16" s="18">
        <f>ROUND(138.041,2)</f>
        <v>138.04</v>
      </c>
      <c r="D16" s="22">
        <v>0.051224</v>
      </c>
      <c r="E16" s="20">
        <f t="shared" ref="E16:E40" si="3">ROUND(C16*D16,2)</f>
        <v>7.07</v>
      </c>
      <c r="F16" s="20"/>
      <c r="G16" s="20">
        <f>C16+C17+E16+E17</f>
        <v>290.22</v>
      </c>
    </row>
    <row r="17" customHeight="1" spans="1:7">
      <c r="A17" s="23"/>
      <c r="B17" s="17" t="s">
        <v>25</v>
      </c>
      <c r="C17" s="18">
        <f>ROUND(138.041,2)</f>
        <v>138.04</v>
      </c>
      <c r="D17" s="22">
        <v>0.051224</v>
      </c>
      <c r="E17" s="20">
        <f t="shared" si="3"/>
        <v>7.07</v>
      </c>
      <c r="F17" s="20"/>
      <c r="G17" s="20"/>
    </row>
    <row r="18" customHeight="1" spans="1:7">
      <c r="A18" s="21" t="s">
        <v>11</v>
      </c>
      <c r="B18" s="17" t="s">
        <v>26</v>
      </c>
      <c r="C18" s="18">
        <f>ROUND(100.885,2)</f>
        <v>100.89</v>
      </c>
      <c r="D18" s="22">
        <v>0.051224</v>
      </c>
      <c r="E18" s="20">
        <f t="shared" si="3"/>
        <v>5.17</v>
      </c>
      <c r="F18" s="20"/>
      <c r="G18" s="20">
        <f>C18+C19+E18+E19</f>
        <v>212.12</v>
      </c>
    </row>
    <row r="19" customHeight="1" spans="1:7">
      <c r="A19" s="23"/>
      <c r="B19" s="17" t="s">
        <v>27</v>
      </c>
      <c r="C19" s="18">
        <f>ROUND(100.885,2)</f>
        <v>100.89</v>
      </c>
      <c r="D19" s="22">
        <v>0.051224</v>
      </c>
      <c r="E19" s="20">
        <f t="shared" si="3"/>
        <v>5.17</v>
      </c>
      <c r="F19" s="20"/>
      <c r="G19" s="20"/>
    </row>
    <row r="20" customHeight="1" spans="1:7">
      <c r="A20" s="21" t="s">
        <v>11</v>
      </c>
      <c r="B20" s="17" t="s">
        <v>28</v>
      </c>
      <c r="C20" s="18">
        <f>ROUND(121.285,2)</f>
        <v>121.29</v>
      </c>
      <c r="D20" s="22">
        <v>0.051224</v>
      </c>
      <c r="E20" s="20">
        <f t="shared" si="3"/>
        <v>6.21</v>
      </c>
      <c r="F20" s="20"/>
      <c r="G20" s="20">
        <f>C20+C21+E20+E21</f>
        <v>255</v>
      </c>
    </row>
    <row r="21" customHeight="1" spans="1:7">
      <c r="A21" s="23"/>
      <c r="B21" s="17" t="s">
        <v>29</v>
      </c>
      <c r="C21" s="18">
        <f>ROUND(121.285,2)</f>
        <v>121.29</v>
      </c>
      <c r="D21" s="22">
        <v>0.051224</v>
      </c>
      <c r="E21" s="20">
        <f t="shared" si="3"/>
        <v>6.21</v>
      </c>
      <c r="F21" s="20"/>
      <c r="G21" s="20"/>
    </row>
    <row r="22" customHeight="1" spans="1:7">
      <c r="A22" s="21" t="s">
        <v>11</v>
      </c>
      <c r="B22" s="17" t="s">
        <v>30</v>
      </c>
      <c r="C22" s="18">
        <v>130.65</v>
      </c>
      <c r="D22" s="22">
        <v>0.051224</v>
      </c>
      <c r="E22" s="20">
        <f t="shared" si="3"/>
        <v>6.69</v>
      </c>
      <c r="F22" s="20"/>
      <c r="G22" s="20">
        <f>C22+C23+E22+E23</f>
        <v>276.76</v>
      </c>
    </row>
    <row r="23" customHeight="1" spans="1:7">
      <c r="A23" s="23"/>
      <c r="B23" s="17" t="s">
        <v>31</v>
      </c>
      <c r="C23" s="18">
        <f>ROUND(132.632,2)</f>
        <v>132.63</v>
      </c>
      <c r="D23" s="22">
        <v>0.051224</v>
      </c>
      <c r="E23" s="20">
        <f t="shared" si="3"/>
        <v>6.79</v>
      </c>
      <c r="F23" s="20"/>
      <c r="G23" s="20"/>
    </row>
    <row r="24" customHeight="1" spans="1:7">
      <c r="A24" s="16" t="s">
        <v>32</v>
      </c>
      <c r="B24" s="25" t="s">
        <v>33</v>
      </c>
      <c r="C24" s="26">
        <f>ROUND(110.084,2)</f>
        <v>110.08</v>
      </c>
      <c r="D24" s="27">
        <v>0.254541</v>
      </c>
      <c r="E24" s="20">
        <f t="shared" si="3"/>
        <v>28.02</v>
      </c>
      <c r="F24" s="28">
        <v>6.332</v>
      </c>
      <c r="G24" s="20">
        <f>C24+E24</f>
        <v>138.1</v>
      </c>
    </row>
    <row r="25" customHeight="1" spans="1:7">
      <c r="A25" s="16"/>
      <c r="B25" s="25" t="s">
        <v>34</v>
      </c>
      <c r="C25" s="26">
        <f t="shared" ref="C25:C30" si="4">ROUND(87.09,2)</f>
        <v>87.09</v>
      </c>
      <c r="D25" s="27">
        <v>0.254541</v>
      </c>
      <c r="E25" s="20">
        <f t="shared" si="3"/>
        <v>22.17</v>
      </c>
      <c r="F25" s="28">
        <v>7</v>
      </c>
      <c r="G25" s="20">
        <f t="shared" ref="G25:G56" si="5">C25+E25</f>
        <v>109.26</v>
      </c>
    </row>
    <row r="26" customHeight="1" spans="1:7">
      <c r="A26" s="16"/>
      <c r="B26" s="25" t="s">
        <v>35</v>
      </c>
      <c r="C26" s="26">
        <f t="shared" si="4"/>
        <v>87.09</v>
      </c>
      <c r="D26" s="27">
        <v>0.254541</v>
      </c>
      <c r="E26" s="20">
        <f t="shared" si="3"/>
        <v>22.17</v>
      </c>
      <c r="F26" s="28">
        <v>7</v>
      </c>
      <c r="G26" s="20">
        <f t="shared" si="5"/>
        <v>109.26</v>
      </c>
    </row>
    <row r="27" customHeight="1" spans="1:7">
      <c r="A27" s="16"/>
      <c r="B27" s="25" t="s">
        <v>36</v>
      </c>
      <c r="C27" s="26">
        <f>ROUND(114.541,2)</f>
        <v>114.54</v>
      </c>
      <c r="D27" s="27">
        <v>0.254541</v>
      </c>
      <c r="E27" s="20">
        <f t="shared" si="3"/>
        <v>29.16</v>
      </c>
      <c r="F27" s="28">
        <v>5.6</v>
      </c>
      <c r="G27" s="20">
        <f t="shared" si="5"/>
        <v>143.7</v>
      </c>
    </row>
    <row r="28" customHeight="1" spans="1:7">
      <c r="A28" s="16"/>
      <c r="B28" s="25" t="s">
        <v>37</v>
      </c>
      <c r="C28" s="26">
        <f>ROUND(114.541,2)</f>
        <v>114.54</v>
      </c>
      <c r="D28" s="27">
        <v>0.254541</v>
      </c>
      <c r="E28" s="20">
        <f t="shared" si="3"/>
        <v>29.16</v>
      </c>
      <c r="F28" s="28">
        <v>5.6</v>
      </c>
      <c r="G28" s="20">
        <f t="shared" si="5"/>
        <v>143.7</v>
      </c>
    </row>
    <row r="29" customHeight="1" spans="1:7">
      <c r="A29" s="16"/>
      <c r="B29" s="25" t="s">
        <v>38</v>
      </c>
      <c r="C29" s="26">
        <f t="shared" si="4"/>
        <v>87.09</v>
      </c>
      <c r="D29" s="27">
        <v>0.254541</v>
      </c>
      <c r="E29" s="20">
        <f t="shared" si="3"/>
        <v>22.17</v>
      </c>
      <c r="F29" s="28">
        <v>7</v>
      </c>
      <c r="G29" s="20">
        <f t="shared" si="5"/>
        <v>109.26</v>
      </c>
    </row>
    <row r="30" customHeight="1" spans="1:7">
      <c r="A30" s="16"/>
      <c r="B30" s="25" t="s">
        <v>39</v>
      </c>
      <c r="C30" s="26">
        <f t="shared" si="4"/>
        <v>87.09</v>
      </c>
      <c r="D30" s="27">
        <v>0.254541</v>
      </c>
      <c r="E30" s="20">
        <f t="shared" si="3"/>
        <v>22.17</v>
      </c>
      <c r="F30" s="28">
        <v>7</v>
      </c>
      <c r="G30" s="20">
        <f t="shared" si="5"/>
        <v>109.26</v>
      </c>
    </row>
    <row r="31" customHeight="1" spans="1:7">
      <c r="A31" s="16"/>
      <c r="B31" s="25" t="s">
        <v>40</v>
      </c>
      <c r="C31" s="26">
        <f>ROUND(110.084,2)</f>
        <v>110.08</v>
      </c>
      <c r="D31" s="27">
        <v>0.254541</v>
      </c>
      <c r="E31" s="20">
        <f t="shared" si="3"/>
        <v>28.02</v>
      </c>
      <c r="F31" s="28">
        <v>6.332</v>
      </c>
      <c r="G31" s="20">
        <f t="shared" si="5"/>
        <v>138.1</v>
      </c>
    </row>
    <row r="32" customHeight="1" spans="1:7">
      <c r="A32" s="16" t="s">
        <v>41</v>
      </c>
      <c r="B32" s="29" t="s">
        <v>42</v>
      </c>
      <c r="C32" s="26">
        <f>ROUND(110.084,2)</f>
        <v>110.08</v>
      </c>
      <c r="D32" s="27">
        <v>0.254541</v>
      </c>
      <c r="E32" s="20">
        <f t="shared" si="3"/>
        <v>28.02</v>
      </c>
      <c r="F32" s="28">
        <v>6.332</v>
      </c>
      <c r="G32" s="20">
        <f t="shared" si="5"/>
        <v>138.1</v>
      </c>
    </row>
    <row r="33" customHeight="1" spans="1:7">
      <c r="A33" s="16"/>
      <c r="B33" s="29" t="s">
        <v>43</v>
      </c>
      <c r="C33" s="26">
        <f t="shared" ref="C33:C38" si="6">ROUND(87.09,2)</f>
        <v>87.09</v>
      </c>
      <c r="D33" s="27">
        <v>0.254541</v>
      </c>
      <c r="E33" s="20">
        <f t="shared" si="3"/>
        <v>22.17</v>
      </c>
      <c r="F33" s="28">
        <v>7</v>
      </c>
      <c r="G33" s="20">
        <f t="shared" si="5"/>
        <v>109.26</v>
      </c>
    </row>
    <row r="34" customHeight="1" spans="1:7">
      <c r="A34" s="16"/>
      <c r="B34" s="29" t="s">
        <v>44</v>
      </c>
      <c r="C34" s="26">
        <f t="shared" si="6"/>
        <v>87.09</v>
      </c>
      <c r="D34" s="27">
        <v>0.254541</v>
      </c>
      <c r="E34" s="20">
        <f t="shared" si="3"/>
        <v>22.17</v>
      </c>
      <c r="F34" s="28">
        <v>7</v>
      </c>
      <c r="G34" s="20">
        <f t="shared" si="5"/>
        <v>109.26</v>
      </c>
    </row>
    <row r="35" customHeight="1" spans="1:7">
      <c r="A35" s="16"/>
      <c r="B35" s="29" t="s">
        <v>45</v>
      </c>
      <c r="C35" s="26">
        <f>ROUND(114.541,2)</f>
        <v>114.54</v>
      </c>
      <c r="D35" s="27">
        <v>0.254541</v>
      </c>
      <c r="E35" s="20">
        <f t="shared" si="3"/>
        <v>29.16</v>
      </c>
      <c r="F35" s="28">
        <v>5.6</v>
      </c>
      <c r="G35" s="20">
        <f t="shared" si="5"/>
        <v>143.7</v>
      </c>
    </row>
    <row r="36" customHeight="1" spans="1:7">
      <c r="A36" s="16"/>
      <c r="B36" s="29" t="s">
        <v>46</v>
      </c>
      <c r="C36" s="26">
        <f>ROUND(114.541,2)</f>
        <v>114.54</v>
      </c>
      <c r="D36" s="27">
        <v>0.254541</v>
      </c>
      <c r="E36" s="20">
        <f t="shared" si="3"/>
        <v>29.16</v>
      </c>
      <c r="F36" s="28">
        <v>5.6</v>
      </c>
      <c r="G36" s="20">
        <f t="shared" si="5"/>
        <v>143.7</v>
      </c>
    </row>
    <row r="37" customHeight="1" spans="1:7">
      <c r="A37" s="16"/>
      <c r="B37" s="29" t="s">
        <v>47</v>
      </c>
      <c r="C37" s="26">
        <f t="shared" si="6"/>
        <v>87.09</v>
      </c>
      <c r="D37" s="27">
        <v>0.254541</v>
      </c>
      <c r="E37" s="20">
        <f t="shared" si="3"/>
        <v>22.17</v>
      </c>
      <c r="F37" s="28">
        <v>7</v>
      </c>
      <c r="G37" s="20">
        <f t="shared" si="5"/>
        <v>109.26</v>
      </c>
    </row>
    <row r="38" customHeight="1" spans="1:7">
      <c r="A38" s="16"/>
      <c r="B38" s="29" t="s">
        <v>48</v>
      </c>
      <c r="C38" s="26">
        <f t="shared" si="6"/>
        <v>87.09</v>
      </c>
      <c r="D38" s="27">
        <v>0.254541</v>
      </c>
      <c r="E38" s="20">
        <f t="shared" si="3"/>
        <v>22.17</v>
      </c>
      <c r="F38" s="28">
        <v>7</v>
      </c>
      <c r="G38" s="20">
        <f t="shared" si="5"/>
        <v>109.26</v>
      </c>
    </row>
    <row r="39" customHeight="1" spans="1:7">
      <c r="A39" s="16"/>
      <c r="B39" s="29" t="s">
        <v>49</v>
      </c>
      <c r="C39" s="26">
        <f>ROUND(110.084,2)</f>
        <v>110.08</v>
      </c>
      <c r="D39" s="27">
        <v>0.254541</v>
      </c>
      <c r="E39" s="20">
        <f t="shared" si="3"/>
        <v>28.02</v>
      </c>
      <c r="F39" s="28">
        <v>6.332</v>
      </c>
      <c r="G39" s="20">
        <f t="shared" si="5"/>
        <v>138.1</v>
      </c>
    </row>
    <row r="40" customHeight="1" spans="1:7">
      <c r="A40" s="16" t="s">
        <v>50</v>
      </c>
      <c r="B40" s="29" t="s">
        <v>51</v>
      </c>
      <c r="C40" s="26">
        <f>ROUND(110.084,2)</f>
        <v>110.08</v>
      </c>
      <c r="D40" s="27">
        <v>0.254541</v>
      </c>
      <c r="E40" s="20">
        <f t="shared" si="3"/>
        <v>28.02</v>
      </c>
      <c r="F40" s="28">
        <v>6.332</v>
      </c>
      <c r="G40" s="20">
        <f t="shared" si="5"/>
        <v>138.1</v>
      </c>
    </row>
    <row r="41" customHeight="1" spans="1:7">
      <c r="A41" s="16"/>
      <c r="B41" s="29" t="s">
        <v>52</v>
      </c>
      <c r="C41" s="26">
        <f t="shared" ref="C41:C46" si="7">ROUND(87.09,2)</f>
        <v>87.09</v>
      </c>
      <c r="D41" s="27">
        <v>0.254541</v>
      </c>
      <c r="E41" s="20">
        <f t="shared" ref="E41:E72" si="8">ROUND(C41*D41,2)</f>
        <v>22.17</v>
      </c>
      <c r="F41" s="28">
        <v>7</v>
      </c>
      <c r="G41" s="20">
        <f t="shared" si="5"/>
        <v>109.26</v>
      </c>
    </row>
    <row r="42" customHeight="1" spans="1:7">
      <c r="A42" s="16"/>
      <c r="B42" s="29" t="s">
        <v>53</v>
      </c>
      <c r="C42" s="26">
        <f t="shared" si="7"/>
        <v>87.09</v>
      </c>
      <c r="D42" s="27">
        <v>0.254541</v>
      </c>
      <c r="E42" s="20">
        <f t="shared" si="8"/>
        <v>22.17</v>
      </c>
      <c r="F42" s="28">
        <v>7</v>
      </c>
      <c r="G42" s="20">
        <f t="shared" si="5"/>
        <v>109.26</v>
      </c>
    </row>
    <row r="43" customHeight="1" spans="1:7">
      <c r="A43" s="16"/>
      <c r="B43" s="29" t="s">
        <v>54</v>
      </c>
      <c r="C43" s="26">
        <f>ROUND(114.541,2)</f>
        <v>114.54</v>
      </c>
      <c r="D43" s="27">
        <v>0.254541</v>
      </c>
      <c r="E43" s="20">
        <f t="shared" si="8"/>
        <v>29.16</v>
      </c>
      <c r="F43" s="28">
        <v>5.6</v>
      </c>
      <c r="G43" s="20">
        <f t="shared" si="5"/>
        <v>143.7</v>
      </c>
    </row>
    <row r="44" customHeight="1" spans="1:7">
      <c r="A44" s="16"/>
      <c r="B44" s="29" t="s">
        <v>55</v>
      </c>
      <c r="C44" s="26">
        <f>ROUND(114.541,2)</f>
        <v>114.54</v>
      </c>
      <c r="D44" s="27">
        <v>0.254541</v>
      </c>
      <c r="E44" s="20">
        <f t="shared" si="8"/>
        <v>29.16</v>
      </c>
      <c r="F44" s="28">
        <v>5.6</v>
      </c>
      <c r="G44" s="20">
        <f t="shared" si="5"/>
        <v>143.7</v>
      </c>
    </row>
    <row r="45" customHeight="1" spans="1:7">
      <c r="A45" s="16"/>
      <c r="B45" s="29" t="s">
        <v>56</v>
      </c>
      <c r="C45" s="26">
        <f t="shared" si="7"/>
        <v>87.09</v>
      </c>
      <c r="D45" s="27">
        <v>0.254541</v>
      </c>
      <c r="E45" s="20">
        <f t="shared" si="8"/>
        <v>22.17</v>
      </c>
      <c r="F45" s="28">
        <v>7</v>
      </c>
      <c r="G45" s="20">
        <f t="shared" si="5"/>
        <v>109.26</v>
      </c>
    </row>
    <row r="46" customHeight="1" spans="1:7">
      <c r="A46" s="16"/>
      <c r="B46" s="29" t="s">
        <v>57</v>
      </c>
      <c r="C46" s="26">
        <f t="shared" si="7"/>
        <v>87.09</v>
      </c>
      <c r="D46" s="27">
        <v>0.254541</v>
      </c>
      <c r="E46" s="20">
        <f t="shared" si="8"/>
        <v>22.17</v>
      </c>
      <c r="F46" s="28">
        <v>7</v>
      </c>
      <c r="G46" s="20">
        <f t="shared" si="5"/>
        <v>109.26</v>
      </c>
    </row>
    <row r="47" customHeight="1" spans="1:7">
      <c r="A47" s="16"/>
      <c r="B47" s="29" t="s">
        <v>58</v>
      </c>
      <c r="C47" s="26">
        <f>ROUND(110.084,2)</f>
        <v>110.08</v>
      </c>
      <c r="D47" s="27">
        <v>0.254541</v>
      </c>
      <c r="E47" s="20">
        <f t="shared" si="8"/>
        <v>28.02</v>
      </c>
      <c r="F47" s="28">
        <v>6.332</v>
      </c>
      <c r="G47" s="20">
        <f t="shared" si="5"/>
        <v>138.1</v>
      </c>
    </row>
    <row r="48" customHeight="1" spans="1:7">
      <c r="A48" s="30" t="s">
        <v>59</v>
      </c>
      <c r="B48" s="29" t="s">
        <v>60</v>
      </c>
      <c r="C48" s="26">
        <f>ROUND(110.084,2)</f>
        <v>110.08</v>
      </c>
      <c r="D48" s="27">
        <v>0.254541</v>
      </c>
      <c r="E48" s="20">
        <f t="shared" si="8"/>
        <v>28.02</v>
      </c>
      <c r="F48" s="28">
        <v>6.332</v>
      </c>
      <c r="G48" s="20">
        <f t="shared" si="5"/>
        <v>138.1</v>
      </c>
    </row>
    <row r="49" customHeight="1" spans="1:7">
      <c r="A49" s="31"/>
      <c r="B49" s="29" t="s">
        <v>61</v>
      </c>
      <c r="C49" s="26">
        <f t="shared" ref="C49:C54" si="9">ROUND(87.09,2)</f>
        <v>87.09</v>
      </c>
      <c r="D49" s="27">
        <v>0.254541</v>
      </c>
      <c r="E49" s="20">
        <f t="shared" si="8"/>
        <v>22.17</v>
      </c>
      <c r="F49" s="28">
        <v>7</v>
      </c>
      <c r="G49" s="20">
        <f t="shared" si="5"/>
        <v>109.26</v>
      </c>
    </row>
    <row r="50" customHeight="1" spans="1:7">
      <c r="A50" s="31"/>
      <c r="B50" s="29" t="s">
        <v>62</v>
      </c>
      <c r="C50" s="26">
        <f t="shared" si="9"/>
        <v>87.09</v>
      </c>
      <c r="D50" s="27">
        <v>0.254541</v>
      </c>
      <c r="E50" s="20">
        <f t="shared" si="8"/>
        <v>22.17</v>
      </c>
      <c r="F50" s="28">
        <v>7</v>
      </c>
      <c r="G50" s="20">
        <f t="shared" si="5"/>
        <v>109.26</v>
      </c>
    </row>
    <row r="51" customHeight="1" spans="1:7">
      <c r="A51" s="31"/>
      <c r="B51" s="29" t="s">
        <v>63</v>
      </c>
      <c r="C51" s="26">
        <f>ROUND(114.541,2)</f>
        <v>114.54</v>
      </c>
      <c r="D51" s="27">
        <v>0.254541</v>
      </c>
      <c r="E51" s="20">
        <f t="shared" si="8"/>
        <v>29.16</v>
      </c>
      <c r="F51" s="28">
        <v>5.6</v>
      </c>
      <c r="G51" s="20">
        <f t="shared" si="5"/>
        <v>143.7</v>
      </c>
    </row>
    <row r="52" customHeight="1" spans="1:7">
      <c r="A52" s="31"/>
      <c r="B52" s="29" t="s">
        <v>64</v>
      </c>
      <c r="C52" s="26">
        <f>ROUND(114.541,2)</f>
        <v>114.54</v>
      </c>
      <c r="D52" s="27">
        <v>0.254541</v>
      </c>
      <c r="E52" s="20">
        <f t="shared" si="8"/>
        <v>29.16</v>
      </c>
      <c r="F52" s="28">
        <v>5.6</v>
      </c>
      <c r="G52" s="20">
        <f t="shared" si="5"/>
        <v>143.7</v>
      </c>
    </row>
    <row r="53" customHeight="1" spans="1:7">
      <c r="A53" s="31"/>
      <c r="B53" s="29" t="s">
        <v>65</v>
      </c>
      <c r="C53" s="26">
        <f t="shared" si="9"/>
        <v>87.09</v>
      </c>
      <c r="D53" s="27">
        <v>0.254541</v>
      </c>
      <c r="E53" s="20">
        <f t="shared" si="8"/>
        <v>22.17</v>
      </c>
      <c r="F53" s="28">
        <v>7</v>
      </c>
      <c r="G53" s="20">
        <f t="shared" si="5"/>
        <v>109.26</v>
      </c>
    </row>
    <row r="54" customHeight="1" spans="1:7">
      <c r="A54" s="31"/>
      <c r="B54" s="29" t="s">
        <v>66</v>
      </c>
      <c r="C54" s="26">
        <f t="shared" si="9"/>
        <v>87.09</v>
      </c>
      <c r="D54" s="27">
        <v>0.254541</v>
      </c>
      <c r="E54" s="20">
        <f t="shared" si="8"/>
        <v>22.17</v>
      </c>
      <c r="F54" s="28">
        <v>7</v>
      </c>
      <c r="G54" s="20">
        <f t="shared" si="5"/>
        <v>109.26</v>
      </c>
    </row>
    <row r="55" customHeight="1" spans="1:7">
      <c r="A55" s="32"/>
      <c r="B55" s="29" t="s">
        <v>67</v>
      </c>
      <c r="C55" s="26">
        <f>ROUND(110.084,2)</f>
        <v>110.08</v>
      </c>
      <c r="D55" s="27">
        <v>0.254541</v>
      </c>
      <c r="E55" s="20">
        <f t="shared" si="8"/>
        <v>28.02</v>
      </c>
      <c r="F55" s="28">
        <v>6.332</v>
      </c>
      <c r="G55" s="20">
        <f t="shared" si="5"/>
        <v>138.1</v>
      </c>
    </row>
    <row r="56" customHeight="1" spans="1:7">
      <c r="A56" s="16" t="s">
        <v>68</v>
      </c>
      <c r="B56" s="29" t="s">
        <v>69</v>
      </c>
      <c r="C56" s="26">
        <f>ROUND(110.084,2)</f>
        <v>110.08</v>
      </c>
      <c r="D56" s="27">
        <v>0.254541</v>
      </c>
      <c r="E56" s="20">
        <f t="shared" si="8"/>
        <v>28.02</v>
      </c>
      <c r="F56" s="28">
        <v>6.332</v>
      </c>
      <c r="G56" s="20">
        <f t="shared" si="5"/>
        <v>138.1</v>
      </c>
    </row>
    <row r="57" customHeight="1" spans="1:7">
      <c r="A57" s="16"/>
      <c r="B57" s="29" t="s">
        <v>70</v>
      </c>
      <c r="C57" s="26">
        <f t="shared" ref="C57:C62" si="10">ROUND(87.09,2)</f>
        <v>87.09</v>
      </c>
      <c r="D57" s="27">
        <v>0.254541</v>
      </c>
      <c r="E57" s="20">
        <f t="shared" si="8"/>
        <v>22.17</v>
      </c>
      <c r="F57" s="28">
        <v>7</v>
      </c>
      <c r="G57" s="20">
        <f t="shared" ref="G57:G88" si="11">C57+E57</f>
        <v>109.26</v>
      </c>
    </row>
    <row r="58" customHeight="1" spans="1:7">
      <c r="A58" s="16"/>
      <c r="B58" s="29" t="s">
        <v>71</v>
      </c>
      <c r="C58" s="26">
        <f t="shared" si="10"/>
        <v>87.09</v>
      </c>
      <c r="D58" s="27">
        <v>0.254541</v>
      </c>
      <c r="E58" s="20">
        <f t="shared" si="8"/>
        <v>22.17</v>
      </c>
      <c r="F58" s="28">
        <v>7</v>
      </c>
      <c r="G58" s="20">
        <f t="shared" si="11"/>
        <v>109.26</v>
      </c>
    </row>
    <row r="59" customHeight="1" spans="1:7">
      <c r="A59" s="16"/>
      <c r="B59" s="29" t="s">
        <v>72</v>
      </c>
      <c r="C59" s="26">
        <f>ROUND(114.541,2)</f>
        <v>114.54</v>
      </c>
      <c r="D59" s="27">
        <v>0.254541</v>
      </c>
      <c r="E59" s="20">
        <f t="shared" si="8"/>
        <v>29.16</v>
      </c>
      <c r="F59" s="28">
        <v>5.6</v>
      </c>
      <c r="G59" s="20">
        <f t="shared" si="11"/>
        <v>143.7</v>
      </c>
    </row>
    <row r="60" customHeight="1" spans="1:7">
      <c r="A60" s="16"/>
      <c r="B60" s="29" t="s">
        <v>73</v>
      </c>
      <c r="C60" s="26">
        <f>ROUND(114.541,2)</f>
        <v>114.54</v>
      </c>
      <c r="D60" s="27">
        <v>0.254541</v>
      </c>
      <c r="E60" s="20">
        <f t="shared" si="8"/>
        <v>29.16</v>
      </c>
      <c r="F60" s="28">
        <v>5.6</v>
      </c>
      <c r="G60" s="20">
        <f t="shared" si="11"/>
        <v>143.7</v>
      </c>
    </row>
    <row r="61" customHeight="1" spans="1:7">
      <c r="A61" s="16"/>
      <c r="B61" s="29" t="s">
        <v>74</v>
      </c>
      <c r="C61" s="26">
        <f t="shared" si="10"/>
        <v>87.09</v>
      </c>
      <c r="D61" s="27">
        <v>0.254541</v>
      </c>
      <c r="E61" s="20">
        <f t="shared" si="8"/>
        <v>22.17</v>
      </c>
      <c r="F61" s="28">
        <v>7</v>
      </c>
      <c r="G61" s="20">
        <f t="shared" si="11"/>
        <v>109.26</v>
      </c>
    </row>
    <row r="62" customHeight="1" spans="1:7">
      <c r="A62" s="16"/>
      <c r="B62" s="29" t="s">
        <v>75</v>
      </c>
      <c r="C62" s="26">
        <f t="shared" si="10"/>
        <v>87.09</v>
      </c>
      <c r="D62" s="27">
        <v>0.254541</v>
      </c>
      <c r="E62" s="20">
        <f t="shared" si="8"/>
        <v>22.17</v>
      </c>
      <c r="F62" s="28">
        <v>7</v>
      </c>
      <c r="G62" s="20">
        <f t="shared" si="11"/>
        <v>109.26</v>
      </c>
    </row>
    <row r="63" customHeight="1" spans="1:7">
      <c r="A63" s="16"/>
      <c r="B63" s="29" t="s">
        <v>76</v>
      </c>
      <c r="C63" s="26">
        <f>ROUND(110.084,2)</f>
        <v>110.08</v>
      </c>
      <c r="D63" s="27">
        <v>0.254541</v>
      </c>
      <c r="E63" s="20">
        <f t="shared" si="8"/>
        <v>28.02</v>
      </c>
      <c r="F63" s="28">
        <v>6.332</v>
      </c>
      <c r="G63" s="20">
        <f t="shared" si="11"/>
        <v>138.1</v>
      </c>
    </row>
    <row r="64" customHeight="1" spans="1:7">
      <c r="A64" s="16" t="s">
        <v>77</v>
      </c>
      <c r="B64" s="29" t="s">
        <v>78</v>
      </c>
      <c r="C64" s="26">
        <f>ROUND(110.084,2)</f>
        <v>110.08</v>
      </c>
      <c r="D64" s="27">
        <v>0.254541</v>
      </c>
      <c r="E64" s="20">
        <f t="shared" si="8"/>
        <v>28.02</v>
      </c>
      <c r="F64" s="28">
        <v>6.332</v>
      </c>
      <c r="G64" s="20">
        <f t="shared" si="11"/>
        <v>138.1</v>
      </c>
    </row>
    <row r="65" customHeight="1" spans="1:7">
      <c r="A65" s="16"/>
      <c r="B65" s="29" t="s">
        <v>79</v>
      </c>
      <c r="C65" s="26">
        <f t="shared" ref="C65:C70" si="12">ROUND(87.09,2)</f>
        <v>87.09</v>
      </c>
      <c r="D65" s="27">
        <v>0.254541</v>
      </c>
      <c r="E65" s="20">
        <f t="shared" si="8"/>
        <v>22.17</v>
      </c>
      <c r="F65" s="28">
        <v>7</v>
      </c>
      <c r="G65" s="20">
        <f t="shared" si="11"/>
        <v>109.26</v>
      </c>
    </row>
    <row r="66" customHeight="1" spans="1:7">
      <c r="A66" s="16"/>
      <c r="B66" s="29" t="s">
        <v>80</v>
      </c>
      <c r="C66" s="26">
        <f t="shared" si="12"/>
        <v>87.09</v>
      </c>
      <c r="D66" s="27">
        <v>0.254541</v>
      </c>
      <c r="E66" s="20">
        <f t="shared" si="8"/>
        <v>22.17</v>
      </c>
      <c r="F66" s="28">
        <v>7</v>
      </c>
      <c r="G66" s="20">
        <f t="shared" si="11"/>
        <v>109.26</v>
      </c>
    </row>
    <row r="67" customHeight="1" spans="1:7">
      <c r="A67" s="16"/>
      <c r="B67" s="29" t="s">
        <v>81</v>
      </c>
      <c r="C67" s="26">
        <f>ROUND(114.541,2)</f>
        <v>114.54</v>
      </c>
      <c r="D67" s="27">
        <v>0.254541</v>
      </c>
      <c r="E67" s="20">
        <f t="shared" si="8"/>
        <v>29.16</v>
      </c>
      <c r="F67" s="28">
        <v>5.6</v>
      </c>
      <c r="G67" s="20">
        <f t="shared" si="11"/>
        <v>143.7</v>
      </c>
    </row>
    <row r="68" customHeight="1" spans="1:7">
      <c r="A68" s="16"/>
      <c r="B68" s="29" t="s">
        <v>82</v>
      </c>
      <c r="C68" s="26">
        <f>ROUND(114.541,2)</f>
        <v>114.54</v>
      </c>
      <c r="D68" s="27">
        <v>0.254541</v>
      </c>
      <c r="E68" s="20">
        <f t="shared" si="8"/>
        <v>29.16</v>
      </c>
      <c r="F68" s="28">
        <v>5.6</v>
      </c>
      <c r="G68" s="20">
        <f t="shared" si="11"/>
        <v>143.7</v>
      </c>
    </row>
    <row r="69" customHeight="1" spans="1:7">
      <c r="A69" s="16"/>
      <c r="B69" s="29" t="s">
        <v>83</v>
      </c>
      <c r="C69" s="26">
        <f t="shared" si="12"/>
        <v>87.09</v>
      </c>
      <c r="D69" s="27">
        <v>0.254541</v>
      </c>
      <c r="E69" s="20">
        <f t="shared" si="8"/>
        <v>22.17</v>
      </c>
      <c r="F69" s="28">
        <v>7</v>
      </c>
      <c r="G69" s="20">
        <f t="shared" si="11"/>
        <v>109.26</v>
      </c>
    </row>
    <row r="70" customHeight="1" spans="1:7">
      <c r="A70" s="16"/>
      <c r="B70" s="29" t="s">
        <v>84</v>
      </c>
      <c r="C70" s="26">
        <f t="shared" si="12"/>
        <v>87.09</v>
      </c>
      <c r="D70" s="27">
        <v>0.254541</v>
      </c>
      <c r="E70" s="20">
        <f t="shared" si="8"/>
        <v>22.17</v>
      </c>
      <c r="F70" s="28">
        <v>7</v>
      </c>
      <c r="G70" s="20">
        <f t="shared" si="11"/>
        <v>109.26</v>
      </c>
    </row>
    <row r="71" customHeight="1" spans="1:7">
      <c r="A71" s="16"/>
      <c r="B71" s="29" t="s">
        <v>85</v>
      </c>
      <c r="C71" s="26">
        <f>ROUND(110.084,2)</f>
        <v>110.08</v>
      </c>
      <c r="D71" s="27">
        <v>0.254541</v>
      </c>
      <c r="E71" s="20">
        <f t="shared" si="8"/>
        <v>28.02</v>
      </c>
      <c r="F71" s="28">
        <v>6.332</v>
      </c>
      <c r="G71" s="20">
        <f t="shared" si="11"/>
        <v>138.1</v>
      </c>
    </row>
    <row r="72" customHeight="1" spans="1:7">
      <c r="A72" s="16" t="s">
        <v>86</v>
      </c>
      <c r="B72" s="29" t="s">
        <v>87</v>
      </c>
      <c r="C72" s="26">
        <f>ROUND(110.084,2)</f>
        <v>110.08</v>
      </c>
      <c r="D72" s="27">
        <v>0.254541</v>
      </c>
      <c r="E72" s="20">
        <f t="shared" si="8"/>
        <v>28.02</v>
      </c>
      <c r="F72" s="28">
        <v>6.332</v>
      </c>
      <c r="G72" s="20">
        <f t="shared" si="11"/>
        <v>138.1</v>
      </c>
    </row>
    <row r="73" customHeight="1" spans="1:7">
      <c r="A73" s="16"/>
      <c r="B73" s="29" t="s">
        <v>88</v>
      </c>
      <c r="C73" s="26">
        <f t="shared" ref="C73:C78" si="13">ROUND(87.09,2)</f>
        <v>87.09</v>
      </c>
      <c r="D73" s="27">
        <v>0.254541</v>
      </c>
      <c r="E73" s="20">
        <f t="shared" ref="E73:E104" si="14">ROUND(C73*D73,2)</f>
        <v>22.17</v>
      </c>
      <c r="F73" s="28">
        <v>7</v>
      </c>
      <c r="G73" s="20">
        <f t="shared" si="11"/>
        <v>109.26</v>
      </c>
    </row>
    <row r="74" customHeight="1" spans="1:7">
      <c r="A74" s="16"/>
      <c r="B74" s="29" t="s">
        <v>89</v>
      </c>
      <c r="C74" s="26">
        <f t="shared" si="13"/>
        <v>87.09</v>
      </c>
      <c r="D74" s="27">
        <v>0.254541</v>
      </c>
      <c r="E74" s="20">
        <f t="shared" si="14"/>
        <v>22.17</v>
      </c>
      <c r="F74" s="28">
        <v>7</v>
      </c>
      <c r="G74" s="20">
        <f t="shared" si="11"/>
        <v>109.26</v>
      </c>
    </row>
    <row r="75" customHeight="1" spans="1:7">
      <c r="A75" s="16"/>
      <c r="B75" s="29" t="s">
        <v>90</v>
      </c>
      <c r="C75" s="26">
        <f>ROUND(114.541,2)</f>
        <v>114.54</v>
      </c>
      <c r="D75" s="27">
        <v>0.254541</v>
      </c>
      <c r="E75" s="20">
        <f t="shared" si="14"/>
        <v>29.16</v>
      </c>
      <c r="F75" s="28">
        <v>5.6</v>
      </c>
      <c r="G75" s="20">
        <f t="shared" si="11"/>
        <v>143.7</v>
      </c>
    </row>
    <row r="76" customHeight="1" spans="1:7">
      <c r="A76" s="16"/>
      <c r="B76" s="29" t="s">
        <v>91</v>
      </c>
      <c r="C76" s="26">
        <f>ROUND(114.541,2)</f>
        <v>114.54</v>
      </c>
      <c r="D76" s="27">
        <v>0.254541</v>
      </c>
      <c r="E76" s="20">
        <f t="shared" si="14"/>
        <v>29.16</v>
      </c>
      <c r="F76" s="28">
        <v>5.6</v>
      </c>
      <c r="G76" s="20">
        <f t="shared" si="11"/>
        <v>143.7</v>
      </c>
    </row>
    <row r="77" customHeight="1" spans="1:7">
      <c r="A77" s="16"/>
      <c r="B77" s="29" t="s">
        <v>92</v>
      </c>
      <c r="C77" s="26">
        <f t="shared" si="13"/>
        <v>87.09</v>
      </c>
      <c r="D77" s="27">
        <v>0.254541</v>
      </c>
      <c r="E77" s="20">
        <f t="shared" si="14"/>
        <v>22.17</v>
      </c>
      <c r="F77" s="28">
        <v>7</v>
      </c>
      <c r="G77" s="20">
        <f t="shared" si="11"/>
        <v>109.26</v>
      </c>
    </row>
    <row r="78" customHeight="1" spans="1:7">
      <c r="A78" s="16"/>
      <c r="B78" s="29" t="s">
        <v>93</v>
      </c>
      <c r="C78" s="26">
        <f t="shared" si="13"/>
        <v>87.09</v>
      </c>
      <c r="D78" s="27">
        <v>0.254541</v>
      </c>
      <c r="E78" s="20">
        <f t="shared" si="14"/>
        <v>22.17</v>
      </c>
      <c r="F78" s="28">
        <v>7</v>
      </c>
      <c r="G78" s="20">
        <f t="shared" si="11"/>
        <v>109.26</v>
      </c>
    </row>
    <row r="79" customHeight="1" spans="1:7">
      <c r="A79" s="16"/>
      <c r="B79" s="29" t="s">
        <v>94</v>
      </c>
      <c r="C79" s="26">
        <f>ROUND(110.084,2)</f>
        <v>110.08</v>
      </c>
      <c r="D79" s="27">
        <v>0.254541</v>
      </c>
      <c r="E79" s="20">
        <f t="shared" si="14"/>
        <v>28.02</v>
      </c>
      <c r="F79" s="28">
        <v>6.332</v>
      </c>
      <c r="G79" s="20">
        <f t="shared" si="11"/>
        <v>138.1</v>
      </c>
    </row>
    <row r="80" customHeight="1" spans="1:7">
      <c r="A80" s="16" t="s">
        <v>95</v>
      </c>
      <c r="B80" s="29" t="s">
        <v>96</v>
      </c>
      <c r="C80" s="26">
        <f>ROUND(110.084,2)</f>
        <v>110.08</v>
      </c>
      <c r="D80" s="27">
        <v>0.254541</v>
      </c>
      <c r="E80" s="20">
        <f t="shared" si="14"/>
        <v>28.02</v>
      </c>
      <c r="F80" s="28">
        <v>6.332</v>
      </c>
      <c r="G80" s="20">
        <f t="shared" si="11"/>
        <v>138.1</v>
      </c>
    </row>
    <row r="81" customHeight="1" spans="1:7">
      <c r="A81" s="16"/>
      <c r="B81" s="29" t="s">
        <v>97</v>
      </c>
      <c r="C81" s="26">
        <f t="shared" ref="C81:C86" si="15">ROUND(87.09,2)</f>
        <v>87.09</v>
      </c>
      <c r="D81" s="27">
        <v>0.254541</v>
      </c>
      <c r="E81" s="20">
        <f t="shared" si="14"/>
        <v>22.17</v>
      </c>
      <c r="F81" s="28">
        <v>7</v>
      </c>
      <c r="G81" s="20">
        <f t="shared" si="11"/>
        <v>109.26</v>
      </c>
    </row>
    <row r="82" customHeight="1" spans="1:7">
      <c r="A82" s="16"/>
      <c r="B82" s="29" t="s">
        <v>98</v>
      </c>
      <c r="C82" s="26">
        <f t="shared" si="15"/>
        <v>87.09</v>
      </c>
      <c r="D82" s="27">
        <v>0.254541</v>
      </c>
      <c r="E82" s="20">
        <f t="shared" si="14"/>
        <v>22.17</v>
      </c>
      <c r="F82" s="28">
        <v>7</v>
      </c>
      <c r="G82" s="20">
        <f t="shared" si="11"/>
        <v>109.26</v>
      </c>
    </row>
    <row r="83" customHeight="1" spans="1:7">
      <c r="A83" s="16"/>
      <c r="B83" s="29" t="s">
        <v>99</v>
      </c>
      <c r="C83" s="26">
        <f>ROUND(114.541,2)</f>
        <v>114.54</v>
      </c>
      <c r="D83" s="27">
        <v>0.254541</v>
      </c>
      <c r="E83" s="20">
        <f t="shared" si="14"/>
        <v>29.16</v>
      </c>
      <c r="F83" s="28">
        <v>5.6</v>
      </c>
      <c r="G83" s="20">
        <f t="shared" si="11"/>
        <v>143.7</v>
      </c>
    </row>
    <row r="84" customHeight="1" spans="1:7">
      <c r="A84" s="16"/>
      <c r="B84" s="29" t="s">
        <v>100</v>
      </c>
      <c r="C84" s="26">
        <f>ROUND(114.541,2)</f>
        <v>114.54</v>
      </c>
      <c r="D84" s="27">
        <v>0.254541</v>
      </c>
      <c r="E84" s="20">
        <f t="shared" si="14"/>
        <v>29.16</v>
      </c>
      <c r="F84" s="28">
        <v>5.6</v>
      </c>
      <c r="G84" s="20">
        <f t="shared" si="11"/>
        <v>143.7</v>
      </c>
    </row>
    <row r="85" customHeight="1" spans="1:7">
      <c r="A85" s="16"/>
      <c r="B85" s="29" t="s">
        <v>101</v>
      </c>
      <c r="C85" s="26">
        <f t="shared" si="15"/>
        <v>87.09</v>
      </c>
      <c r="D85" s="27">
        <v>0.254541</v>
      </c>
      <c r="E85" s="20">
        <f t="shared" si="14"/>
        <v>22.17</v>
      </c>
      <c r="F85" s="28">
        <v>7</v>
      </c>
      <c r="G85" s="20">
        <f t="shared" si="11"/>
        <v>109.26</v>
      </c>
    </row>
    <row r="86" customHeight="1" spans="1:7">
      <c r="A86" s="16"/>
      <c r="B86" s="29" t="s">
        <v>102</v>
      </c>
      <c r="C86" s="26">
        <f t="shared" si="15"/>
        <v>87.09</v>
      </c>
      <c r="D86" s="27">
        <v>0.254541</v>
      </c>
      <c r="E86" s="20">
        <f t="shared" si="14"/>
        <v>22.17</v>
      </c>
      <c r="F86" s="28">
        <v>7</v>
      </c>
      <c r="G86" s="20">
        <f t="shared" si="11"/>
        <v>109.26</v>
      </c>
    </row>
    <row r="87" customHeight="1" spans="1:7">
      <c r="A87" s="16"/>
      <c r="B87" s="29" t="s">
        <v>103</v>
      </c>
      <c r="C87" s="26">
        <f>ROUND(110.084,2)</f>
        <v>110.08</v>
      </c>
      <c r="D87" s="27">
        <v>0.254541</v>
      </c>
      <c r="E87" s="20">
        <f t="shared" si="14"/>
        <v>28.02</v>
      </c>
      <c r="F87" s="28">
        <v>6.332</v>
      </c>
      <c r="G87" s="20">
        <f t="shared" si="11"/>
        <v>138.1</v>
      </c>
    </row>
    <row r="88" customHeight="1" spans="1:7">
      <c r="A88" s="16" t="s">
        <v>104</v>
      </c>
      <c r="B88" s="29" t="s">
        <v>105</v>
      </c>
      <c r="C88" s="26">
        <f>ROUND(110.084,2)</f>
        <v>110.08</v>
      </c>
      <c r="D88" s="27">
        <v>0.254541</v>
      </c>
      <c r="E88" s="20">
        <f t="shared" si="14"/>
        <v>28.02</v>
      </c>
      <c r="F88" s="28">
        <v>6.332</v>
      </c>
      <c r="G88" s="20">
        <f t="shared" si="11"/>
        <v>138.1</v>
      </c>
    </row>
    <row r="89" customHeight="1" spans="1:7">
      <c r="A89" s="16"/>
      <c r="B89" s="29" t="s">
        <v>106</v>
      </c>
      <c r="C89" s="26">
        <f t="shared" ref="C89:C94" si="16">ROUND(87.09,2)</f>
        <v>87.09</v>
      </c>
      <c r="D89" s="27">
        <v>0.254541</v>
      </c>
      <c r="E89" s="20">
        <f t="shared" si="14"/>
        <v>22.17</v>
      </c>
      <c r="F89" s="28">
        <v>7</v>
      </c>
      <c r="G89" s="20">
        <f t="shared" ref="G89:G120" si="17">C89+E89</f>
        <v>109.26</v>
      </c>
    </row>
    <row r="90" customHeight="1" spans="1:7">
      <c r="A90" s="16"/>
      <c r="B90" s="29" t="s">
        <v>107</v>
      </c>
      <c r="C90" s="26">
        <f t="shared" si="16"/>
        <v>87.09</v>
      </c>
      <c r="D90" s="27">
        <v>0.254541</v>
      </c>
      <c r="E90" s="20">
        <f t="shared" si="14"/>
        <v>22.17</v>
      </c>
      <c r="F90" s="28">
        <v>7</v>
      </c>
      <c r="G90" s="20">
        <f t="shared" si="17"/>
        <v>109.26</v>
      </c>
    </row>
    <row r="91" customHeight="1" spans="1:7">
      <c r="A91" s="16"/>
      <c r="B91" s="29" t="s">
        <v>108</v>
      </c>
      <c r="C91" s="26">
        <f>ROUND(114.541,2)</f>
        <v>114.54</v>
      </c>
      <c r="D91" s="27">
        <v>0.254541</v>
      </c>
      <c r="E91" s="20">
        <f t="shared" si="14"/>
        <v>29.16</v>
      </c>
      <c r="F91" s="28">
        <v>5.6</v>
      </c>
      <c r="G91" s="20">
        <f t="shared" si="17"/>
        <v>143.7</v>
      </c>
    </row>
    <row r="92" customHeight="1" spans="1:7">
      <c r="A92" s="16"/>
      <c r="B92" s="29" t="s">
        <v>109</v>
      </c>
      <c r="C92" s="26">
        <f>ROUND(114.541,2)</f>
        <v>114.54</v>
      </c>
      <c r="D92" s="27">
        <v>0.254541</v>
      </c>
      <c r="E92" s="20">
        <f t="shared" si="14"/>
        <v>29.16</v>
      </c>
      <c r="F92" s="28">
        <v>5.6</v>
      </c>
      <c r="G92" s="20">
        <f t="shared" si="17"/>
        <v>143.7</v>
      </c>
    </row>
    <row r="93" customHeight="1" spans="1:7">
      <c r="A93" s="16"/>
      <c r="B93" s="29" t="s">
        <v>110</v>
      </c>
      <c r="C93" s="26">
        <f t="shared" si="16"/>
        <v>87.09</v>
      </c>
      <c r="D93" s="27">
        <v>0.254541</v>
      </c>
      <c r="E93" s="20">
        <f t="shared" si="14"/>
        <v>22.17</v>
      </c>
      <c r="F93" s="28">
        <v>7</v>
      </c>
      <c r="G93" s="20">
        <f t="shared" si="17"/>
        <v>109.26</v>
      </c>
    </row>
    <row r="94" customHeight="1" spans="1:7">
      <c r="A94" s="16"/>
      <c r="B94" s="29" t="s">
        <v>111</v>
      </c>
      <c r="C94" s="26">
        <f t="shared" si="16"/>
        <v>87.09</v>
      </c>
      <c r="D94" s="27">
        <v>0.254541</v>
      </c>
      <c r="E94" s="20">
        <f t="shared" si="14"/>
        <v>22.17</v>
      </c>
      <c r="F94" s="28">
        <v>7</v>
      </c>
      <c r="G94" s="20">
        <f t="shared" si="17"/>
        <v>109.26</v>
      </c>
    </row>
    <row r="95" customHeight="1" spans="1:7">
      <c r="A95" s="16"/>
      <c r="B95" s="29" t="s">
        <v>112</v>
      </c>
      <c r="C95" s="26">
        <f>ROUND(110.084,2)</f>
        <v>110.08</v>
      </c>
      <c r="D95" s="27">
        <v>0.254541</v>
      </c>
      <c r="E95" s="20">
        <f t="shared" si="14"/>
        <v>28.02</v>
      </c>
      <c r="F95" s="28">
        <v>6.332</v>
      </c>
      <c r="G95" s="20">
        <f t="shared" si="17"/>
        <v>138.1</v>
      </c>
    </row>
    <row r="96" customHeight="1" spans="1:7">
      <c r="A96" s="30" t="s">
        <v>113</v>
      </c>
      <c r="B96" s="29" t="s">
        <v>114</v>
      </c>
      <c r="C96" s="26">
        <f>ROUND(110.084,2)</f>
        <v>110.08</v>
      </c>
      <c r="D96" s="27">
        <v>0.254541</v>
      </c>
      <c r="E96" s="20">
        <f t="shared" si="14"/>
        <v>28.02</v>
      </c>
      <c r="F96" s="28">
        <v>6.332</v>
      </c>
      <c r="G96" s="20">
        <f t="shared" si="17"/>
        <v>138.1</v>
      </c>
    </row>
    <row r="97" customHeight="1" spans="1:7">
      <c r="A97" s="31"/>
      <c r="B97" s="29" t="s">
        <v>115</v>
      </c>
      <c r="C97" s="26">
        <f t="shared" ref="C97:C102" si="18">ROUND(87.09,2)</f>
        <v>87.09</v>
      </c>
      <c r="D97" s="27">
        <v>0.254541</v>
      </c>
      <c r="E97" s="20">
        <f t="shared" si="14"/>
        <v>22.17</v>
      </c>
      <c r="F97" s="28">
        <v>7</v>
      </c>
      <c r="G97" s="20">
        <f t="shared" si="17"/>
        <v>109.26</v>
      </c>
    </row>
    <row r="98" customHeight="1" spans="1:7">
      <c r="A98" s="31"/>
      <c r="B98" s="29" t="s">
        <v>116</v>
      </c>
      <c r="C98" s="26">
        <f t="shared" si="18"/>
        <v>87.09</v>
      </c>
      <c r="D98" s="27">
        <v>0.254541</v>
      </c>
      <c r="E98" s="20">
        <f t="shared" si="14"/>
        <v>22.17</v>
      </c>
      <c r="F98" s="28">
        <v>7</v>
      </c>
      <c r="G98" s="20">
        <f t="shared" si="17"/>
        <v>109.26</v>
      </c>
    </row>
    <row r="99" customHeight="1" spans="1:7">
      <c r="A99" s="31"/>
      <c r="B99" s="29" t="s">
        <v>117</v>
      </c>
      <c r="C99" s="26">
        <f>ROUND(114.541,2)</f>
        <v>114.54</v>
      </c>
      <c r="D99" s="27">
        <v>0.254541</v>
      </c>
      <c r="E99" s="20">
        <f t="shared" si="14"/>
        <v>29.16</v>
      </c>
      <c r="F99" s="28">
        <v>5.6</v>
      </c>
      <c r="G99" s="20">
        <f t="shared" si="17"/>
        <v>143.7</v>
      </c>
    </row>
    <row r="100" customHeight="1" spans="1:7">
      <c r="A100" s="31"/>
      <c r="B100" s="29" t="s">
        <v>118</v>
      </c>
      <c r="C100" s="26">
        <f>ROUND(114.541,2)</f>
        <v>114.54</v>
      </c>
      <c r="D100" s="27">
        <v>0.254541</v>
      </c>
      <c r="E100" s="20">
        <f t="shared" si="14"/>
        <v>29.16</v>
      </c>
      <c r="F100" s="28">
        <v>5.6</v>
      </c>
      <c r="G100" s="20">
        <f t="shared" si="17"/>
        <v>143.7</v>
      </c>
    </row>
    <row r="101" customHeight="1" spans="1:7">
      <c r="A101" s="31"/>
      <c r="B101" s="29" t="s">
        <v>119</v>
      </c>
      <c r="C101" s="26">
        <f t="shared" si="18"/>
        <v>87.09</v>
      </c>
      <c r="D101" s="27">
        <v>0.254541</v>
      </c>
      <c r="E101" s="20">
        <f t="shared" si="14"/>
        <v>22.17</v>
      </c>
      <c r="F101" s="28">
        <v>7</v>
      </c>
      <c r="G101" s="20">
        <f t="shared" si="17"/>
        <v>109.26</v>
      </c>
    </row>
    <row r="102" customHeight="1" spans="1:7">
      <c r="A102" s="31"/>
      <c r="B102" s="29" t="s">
        <v>120</v>
      </c>
      <c r="C102" s="26">
        <f t="shared" si="18"/>
        <v>87.09</v>
      </c>
      <c r="D102" s="27">
        <v>0.254541</v>
      </c>
      <c r="E102" s="20">
        <f t="shared" si="14"/>
        <v>22.17</v>
      </c>
      <c r="F102" s="28">
        <v>7</v>
      </c>
      <c r="G102" s="20">
        <f t="shared" si="17"/>
        <v>109.26</v>
      </c>
    </row>
    <row r="103" customHeight="1" spans="1:7">
      <c r="A103" s="32"/>
      <c r="B103" s="29" t="s">
        <v>121</v>
      </c>
      <c r="C103" s="26">
        <f>ROUND(110.084,2)</f>
        <v>110.08</v>
      </c>
      <c r="D103" s="27">
        <v>0.254541</v>
      </c>
      <c r="E103" s="20">
        <f t="shared" si="14"/>
        <v>28.02</v>
      </c>
      <c r="F103" s="28">
        <v>6.332</v>
      </c>
      <c r="G103" s="20">
        <f t="shared" si="17"/>
        <v>138.1</v>
      </c>
    </row>
    <row r="104" customHeight="1" spans="1:7">
      <c r="A104" s="30" t="s">
        <v>122</v>
      </c>
      <c r="B104" s="29" t="s">
        <v>123</v>
      </c>
      <c r="C104" s="26">
        <f>ROUND(110.084,2)</f>
        <v>110.08</v>
      </c>
      <c r="D104" s="27">
        <v>0.254541</v>
      </c>
      <c r="E104" s="20">
        <f t="shared" si="14"/>
        <v>28.02</v>
      </c>
      <c r="F104" s="28">
        <v>6.332</v>
      </c>
      <c r="G104" s="20">
        <f t="shared" si="17"/>
        <v>138.1</v>
      </c>
    </row>
    <row r="105" customHeight="1" spans="1:7">
      <c r="A105" s="31"/>
      <c r="B105" s="29" t="s">
        <v>124</v>
      </c>
      <c r="C105" s="26">
        <f t="shared" ref="C105:C110" si="19">ROUND(87.09,2)</f>
        <v>87.09</v>
      </c>
      <c r="D105" s="27">
        <v>0.254541</v>
      </c>
      <c r="E105" s="20">
        <f t="shared" ref="E105:E136" si="20">ROUND(C105*D105,2)</f>
        <v>22.17</v>
      </c>
      <c r="F105" s="28">
        <v>7</v>
      </c>
      <c r="G105" s="20">
        <f t="shared" si="17"/>
        <v>109.26</v>
      </c>
    </row>
    <row r="106" customHeight="1" spans="1:7">
      <c r="A106" s="31"/>
      <c r="B106" s="29" t="s">
        <v>125</v>
      </c>
      <c r="C106" s="26">
        <f t="shared" si="19"/>
        <v>87.09</v>
      </c>
      <c r="D106" s="27">
        <v>0.254541</v>
      </c>
      <c r="E106" s="20">
        <f t="shared" si="20"/>
        <v>22.17</v>
      </c>
      <c r="F106" s="28">
        <v>7</v>
      </c>
      <c r="G106" s="20">
        <f t="shared" si="17"/>
        <v>109.26</v>
      </c>
    </row>
    <row r="107" customHeight="1" spans="1:7">
      <c r="A107" s="31"/>
      <c r="B107" s="29" t="s">
        <v>126</v>
      </c>
      <c r="C107" s="26">
        <f>ROUND(114.541,2)</f>
        <v>114.54</v>
      </c>
      <c r="D107" s="27">
        <v>0.254541</v>
      </c>
      <c r="E107" s="20">
        <f t="shared" si="20"/>
        <v>29.16</v>
      </c>
      <c r="F107" s="28">
        <v>5.6</v>
      </c>
      <c r="G107" s="20">
        <f t="shared" si="17"/>
        <v>143.7</v>
      </c>
    </row>
    <row r="108" customHeight="1" spans="1:7">
      <c r="A108" s="31"/>
      <c r="B108" s="29" t="s">
        <v>127</v>
      </c>
      <c r="C108" s="26">
        <f>ROUND(114.541,2)</f>
        <v>114.54</v>
      </c>
      <c r="D108" s="27">
        <v>0.254541</v>
      </c>
      <c r="E108" s="20">
        <f t="shared" si="20"/>
        <v>29.16</v>
      </c>
      <c r="F108" s="28">
        <v>5.6</v>
      </c>
      <c r="G108" s="20">
        <f t="shared" si="17"/>
        <v>143.7</v>
      </c>
    </row>
    <row r="109" customHeight="1" spans="1:7">
      <c r="A109" s="31"/>
      <c r="B109" s="29" t="s">
        <v>128</v>
      </c>
      <c r="C109" s="26">
        <f t="shared" si="19"/>
        <v>87.09</v>
      </c>
      <c r="D109" s="27">
        <v>0.254541</v>
      </c>
      <c r="E109" s="20">
        <f t="shared" si="20"/>
        <v>22.17</v>
      </c>
      <c r="F109" s="28">
        <v>7</v>
      </c>
      <c r="G109" s="20">
        <f t="shared" si="17"/>
        <v>109.26</v>
      </c>
    </row>
    <row r="110" customHeight="1" spans="1:7">
      <c r="A110" s="31"/>
      <c r="B110" s="29" t="s">
        <v>129</v>
      </c>
      <c r="C110" s="26">
        <f t="shared" si="19"/>
        <v>87.09</v>
      </c>
      <c r="D110" s="27">
        <v>0.254541</v>
      </c>
      <c r="E110" s="20">
        <f t="shared" si="20"/>
        <v>22.17</v>
      </c>
      <c r="F110" s="28">
        <v>7</v>
      </c>
      <c r="G110" s="20">
        <f t="shared" si="17"/>
        <v>109.26</v>
      </c>
    </row>
    <row r="111" customHeight="1" spans="1:7">
      <c r="A111" s="32"/>
      <c r="B111" s="29" t="s">
        <v>130</v>
      </c>
      <c r="C111" s="26">
        <f>ROUND(110.084,2)</f>
        <v>110.08</v>
      </c>
      <c r="D111" s="27">
        <v>0.254541</v>
      </c>
      <c r="E111" s="20">
        <f t="shared" si="20"/>
        <v>28.02</v>
      </c>
      <c r="F111" s="28">
        <v>6.332</v>
      </c>
      <c r="G111" s="20">
        <f t="shared" si="17"/>
        <v>138.1</v>
      </c>
    </row>
    <row r="112" customHeight="1" spans="1:7">
      <c r="A112" s="16" t="s">
        <v>131</v>
      </c>
      <c r="B112" s="29" t="s">
        <v>132</v>
      </c>
      <c r="C112" s="26">
        <f>ROUND(110.084,2)</f>
        <v>110.08</v>
      </c>
      <c r="D112" s="27">
        <v>0.254541</v>
      </c>
      <c r="E112" s="20">
        <f t="shared" si="20"/>
        <v>28.02</v>
      </c>
      <c r="F112" s="28">
        <v>6.332</v>
      </c>
      <c r="G112" s="20">
        <f t="shared" si="17"/>
        <v>138.1</v>
      </c>
    </row>
    <row r="113" customHeight="1" spans="1:7">
      <c r="A113" s="16"/>
      <c r="B113" s="29" t="s">
        <v>133</v>
      </c>
      <c r="C113" s="26">
        <f t="shared" ref="C113:C118" si="21">ROUND(87.09,2)</f>
        <v>87.09</v>
      </c>
      <c r="D113" s="27">
        <v>0.254541</v>
      </c>
      <c r="E113" s="20">
        <f t="shared" si="20"/>
        <v>22.17</v>
      </c>
      <c r="F113" s="28">
        <v>7</v>
      </c>
      <c r="G113" s="20">
        <f t="shared" si="17"/>
        <v>109.26</v>
      </c>
    </row>
    <row r="114" customHeight="1" spans="1:7">
      <c r="A114" s="16"/>
      <c r="B114" s="29" t="s">
        <v>134</v>
      </c>
      <c r="C114" s="26">
        <f t="shared" si="21"/>
        <v>87.09</v>
      </c>
      <c r="D114" s="27">
        <v>0.254541</v>
      </c>
      <c r="E114" s="20">
        <f t="shared" si="20"/>
        <v>22.17</v>
      </c>
      <c r="F114" s="28">
        <v>7</v>
      </c>
      <c r="G114" s="20">
        <f t="shared" si="17"/>
        <v>109.26</v>
      </c>
    </row>
    <row r="115" customHeight="1" spans="1:7">
      <c r="A115" s="16"/>
      <c r="B115" s="29" t="s">
        <v>135</v>
      </c>
      <c r="C115" s="26">
        <f>ROUND(114.541,2)</f>
        <v>114.54</v>
      </c>
      <c r="D115" s="27">
        <v>0.254541</v>
      </c>
      <c r="E115" s="20">
        <f t="shared" si="20"/>
        <v>29.16</v>
      </c>
      <c r="F115" s="28">
        <v>5.6</v>
      </c>
      <c r="G115" s="20">
        <f t="shared" si="17"/>
        <v>143.7</v>
      </c>
    </row>
    <row r="116" customHeight="1" spans="1:7">
      <c r="A116" s="16"/>
      <c r="B116" s="29" t="s">
        <v>136</v>
      </c>
      <c r="C116" s="26">
        <f>ROUND(114.541,2)</f>
        <v>114.54</v>
      </c>
      <c r="D116" s="27">
        <v>0.254541</v>
      </c>
      <c r="E116" s="20">
        <f t="shared" si="20"/>
        <v>29.16</v>
      </c>
      <c r="F116" s="28">
        <v>5.6</v>
      </c>
      <c r="G116" s="20">
        <f t="shared" si="17"/>
        <v>143.7</v>
      </c>
    </row>
    <row r="117" customHeight="1" spans="1:7">
      <c r="A117" s="16"/>
      <c r="B117" s="29" t="s">
        <v>137</v>
      </c>
      <c r="C117" s="26">
        <f t="shared" si="21"/>
        <v>87.09</v>
      </c>
      <c r="D117" s="27">
        <v>0.254541</v>
      </c>
      <c r="E117" s="20">
        <f t="shared" si="20"/>
        <v>22.17</v>
      </c>
      <c r="F117" s="28">
        <v>7</v>
      </c>
      <c r="G117" s="20">
        <f t="shared" si="17"/>
        <v>109.26</v>
      </c>
    </row>
    <row r="118" customHeight="1" spans="1:7">
      <c r="A118" s="16"/>
      <c r="B118" s="29" t="s">
        <v>138</v>
      </c>
      <c r="C118" s="26">
        <f t="shared" si="21"/>
        <v>87.09</v>
      </c>
      <c r="D118" s="27">
        <v>0.254541</v>
      </c>
      <c r="E118" s="20">
        <f t="shared" si="20"/>
        <v>22.17</v>
      </c>
      <c r="F118" s="28">
        <v>7</v>
      </c>
      <c r="G118" s="20">
        <f t="shared" si="17"/>
        <v>109.26</v>
      </c>
    </row>
    <row r="119" customHeight="1" spans="1:7">
      <c r="A119" s="16"/>
      <c r="B119" s="29" t="s">
        <v>139</v>
      </c>
      <c r="C119" s="26">
        <f>ROUND(110.084,2)</f>
        <v>110.08</v>
      </c>
      <c r="D119" s="27">
        <v>0.254541</v>
      </c>
      <c r="E119" s="20">
        <f t="shared" si="20"/>
        <v>28.02</v>
      </c>
      <c r="F119" s="28">
        <v>6.332</v>
      </c>
      <c r="G119" s="20">
        <f t="shared" si="17"/>
        <v>138.1</v>
      </c>
    </row>
    <row r="120" customHeight="1" spans="1:7">
      <c r="A120" s="16" t="s">
        <v>140</v>
      </c>
      <c r="B120" s="29" t="s">
        <v>141</v>
      </c>
      <c r="C120" s="26">
        <f>ROUND(110.084,2)</f>
        <v>110.08</v>
      </c>
      <c r="D120" s="27">
        <v>0.254541</v>
      </c>
      <c r="E120" s="20">
        <f t="shared" si="20"/>
        <v>28.02</v>
      </c>
      <c r="F120" s="28">
        <v>6.332</v>
      </c>
      <c r="G120" s="20">
        <f t="shared" si="17"/>
        <v>138.1</v>
      </c>
    </row>
    <row r="121" customHeight="1" spans="1:7">
      <c r="A121" s="16"/>
      <c r="B121" s="29" t="s">
        <v>142</v>
      </c>
      <c r="C121" s="26">
        <f t="shared" ref="C121:C126" si="22">ROUND(87.09,2)</f>
        <v>87.09</v>
      </c>
      <c r="D121" s="27">
        <v>0.254541</v>
      </c>
      <c r="E121" s="20">
        <f t="shared" si="20"/>
        <v>22.17</v>
      </c>
      <c r="F121" s="28">
        <v>7</v>
      </c>
      <c r="G121" s="20">
        <f t="shared" ref="G121:G152" si="23">C121+E121</f>
        <v>109.26</v>
      </c>
    </row>
    <row r="122" customHeight="1" spans="1:7">
      <c r="A122" s="16"/>
      <c r="B122" s="29" t="s">
        <v>143</v>
      </c>
      <c r="C122" s="26">
        <f t="shared" si="22"/>
        <v>87.09</v>
      </c>
      <c r="D122" s="27">
        <v>0.254541</v>
      </c>
      <c r="E122" s="20">
        <f t="shared" si="20"/>
        <v>22.17</v>
      </c>
      <c r="F122" s="28">
        <v>7</v>
      </c>
      <c r="G122" s="20">
        <f t="shared" si="23"/>
        <v>109.26</v>
      </c>
    </row>
    <row r="123" customHeight="1" spans="1:7">
      <c r="A123" s="16"/>
      <c r="B123" s="29" t="s">
        <v>144</v>
      </c>
      <c r="C123" s="26">
        <f>ROUND(114.541,2)</f>
        <v>114.54</v>
      </c>
      <c r="D123" s="27">
        <v>0.254541</v>
      </c>
      <c r="E123" s="20">
        <f t="shared" si="20"/>
        <v>29.16</v>
      </c>
      <c r="F123" s="28">
        <v>5.6</v>
      </c>
      <c r="G123" s="20">
        <f t="shared" si="23"/>
        <v>143.7</v>
      </c>
    </row>
    <row r="124" customHeight="1" spans="1:7">
      <c r="A124" s="16"/>
      <c r="B124" s="29" t="s">
        <v>145</v>
      </c>
      <c r="C124" s="26">
        <f>ROUND(114.541,2)</f>
        <v>114.54</v>
      </c>
      <c r="D124" s="27">
        <v>0.254541</v>
      </c>
      <c r="E124" s="20">
        <f t="shared" si="20"/>
        <v>29.16</v>
      </c>
      <c r="F124" s="28">
        <v>5.6</v>
      </c>
      <c r="G124" s="20">
        <f t="shared" si="23"/>
        <v>143.7</v>
      </c>
    </row>
    <row r="125" customHeight="1" spans="1:7">
      <c r="A125" s="16"/>
      <c r="B125" s="29" t="s">
        <v>146</v>
      </c>
      <c r="C125" s="26">
        <f t="shared" si="22"/>
        <v>87.09</v>
      </c>
      <c r="D125" s="27">
        <v>0.254541</v>
      </c>
      <c r="E125" s="20">
        <f t="shared" si="20"/>
        <v>22.17</v>
      </c>
      <c r="F125" s="28">
        <v>7</v>
      </c>
      <c r="G125" s="20">
        <f t="shared" si="23"/>
        <v>109.26</v>
      </c>
    </row>
    <row r="126" customHeight="1" spans="1:7">
      <c r="A126" s="16"/>
      <c r="B126" s="29" t="s">
        <v>147</v>
      </c>
      <c r="C126" s="26">
        <f t="shared" si="22"/>
        <v>87.09</v>
      </c>
      <c r="D126" s="27">
        <v>0.254541</v>
      </c>
      <c r="E126" s="20">
        <f t="shared" si="20"/>
        <v>22.17</v>
      </c>
      <c r="F126" s="28">
        <v>7</v>
      </c>
      <c r="G126" s="20">
        <f t="shared" si="23"/>
        <v>109.26</v>
      </c>
    </row>
    <row r="127" customHeight="1" spans="1:7">
      <c r="A127" s="16"/>
      <c r="B127" s="29" t="s">
        <v>148</v>
      </c>
      <c r="C127" s="26">
        <f>ROUND(110.084,2)</f>
        <v>110.08</v>
      </c>
      <c r="D127" s="27">
        <v>0.254541</v>
      </c>
      <c r="E127" s="20">
        <f t="shared" si="20"/>
        <v>28.02</v>
      </c>
      <c r="F127" s="28">
        <v>6.332</v>
      </c>
      <c r="G127" s="20">
        <f t="shared" si="23"/>
        <v>138.1</v>
      </c>
    </row>
    <row r="128" customHeight="1" spans="1:7">
      <c r="A128" s="16" t="s">
        <v>149</v>
      </c>
      <c r="B128" s="29" t="s">
        <v>150</v>
      </c>
      <c r="C128" s="26">
        <f>ROUND(110.084,2)</f>
        <v>110.08</v>
      </c>
      <c r="D128" s="27">
        <v>0.254541</v>
      </c>
      <c r="E128" s="20">
        <f t="shared" si="20"/>
        <v>28.02</v>
      </c>
      <c r="F128" s="28">
        <v>6.332</v>
      </c>
      <c r="G128" s="20">
        <f t="shared" si="23"/>
        <v>138.1</v>
      </c>
    </row>
    <row r="129" customHeight="1" spans="1:7">
      <c r="A129" s="16"/>
      <c r="B129" s="29" t="s">
        <v>151</v>
      </c>
      <c r="C129" s="26">
        <f t="shared" ref="C129:C134" si="24">ROUND(87.09,2)</f>
        <v>87.09</v>
      </c>
      <c r="D129" s="27">
        <v>0.254541</v>
      </c>
      <c r="E129" s="20">
        <f t="shared" si="20"/>
        <v>22.17</v>
      </c>
      <c r="F129" s="28">
        <v>7</v>
      </c>
      <c r="G129" s="20">
        <f t="shared" si="23"/>
        <v>109.26</v>
      </c>
    </row>
    <row r="130" customHeight="1" spans="1:7">
      <c r="A130" s="16"/>
      <c r="B130" s="29" t="s">
        <v>152</v>
      </c>
      <c r="C130" s="26">
        <f t="shared" si="24"/>
        <v>87.09</v>
      </c>
      <c r="D130" s="27">
        <v>0.254541</v>
      </c>
      <c r="E130" s="20">
        <f t="shared" si="20"/>
        <v>22.17</v>
      </c>
      <c r="F130" s="28">
        <v>7</v>
      </c>
      <c r="G130" s="20">
        <f t="shared" si="23"/>
        <v>109.26</v>
      </c>
    </row>
    <row r="131" customHeight="1" spans="1:7">
      <c r="A131" s="16"/>
      <c r="B131" s="29" t="s">
        <v>153</v>
      </c>
      <c r="C131" s="26">
        <f>ROUND(114.541,2)</f>
        <v>114.54</v>
      </c>
      <c r="D131" s="27">
        <v>0.254541</v>
      </c>
      <c r="E131" s="20">
        <f t="shared" si="20"/>
        <v>29.16</v>
      </c>
      <c r="F131" s="28">
        <v>5.6</v>
      </c>
      <c r="G131" s="20">
        <f t="shared" si="23"/>
        <v>143.7</v>
      </c>
    </row>
    <row r="132" customHeight="1" spans="1:7">
      <c r="A132" s="16"/>
      <c r="B132" s="29" t="s">
        <v>154</v>
      </c>
      <c r="C132" s="26">
        <f>ROUND(114.541,2)</f>
        <v>114.54</v>
      </c>
      <c r="D132" s="27">
        <v>0.254541</v>
      </c>
      <c r="E132" s="20">
        <f t="shared" si="20"/>
        <v>29.16</v>
      </c>
      <c r="F132" s="28">
        <v>5.6</v>
      </c>
      <c r="G132" s="20">
        <f t="shared" si="23"/>
        <v>143.7</v>
      </c>
    </row>
    <row r="133" customHeight="1" spans="1:7">
      <c r="A133" s="16"/>
      <c r="B133" s="29" t="s">
        <v>155</v>
      </c>
      <c r="C133" s="26">
        <f t="shared" si="24"/>
        <v>87.09</v>
      </c>
      <c r="D133" s="27">
        <v>0.254541</v>
      </c>
      <c r="E133" s="20">
        <f t="shared" si="20"/>
        <v>22.17</v>
      </c>
      <c r="F133" s="28">
        <v>7</v>
      </c>
      <c r="G133" s="20">
        <f t="shared" si="23"/>
        <v>109.26</v>
      </c>
    </row>
    <row r="134" customHeight="1" spans="1:7">
      <c r="A134" s="16"/>
      <c r="B134" s="29" t="s">
        <v>156</v>
      </c>
      <c r="C134" s="26">
        <f t="shared" si="24"/>
        <v>87.09</v>
      </c>
      <c r="D134" s="27">
        <v>0.254541</v>
      </c>
      <c r="E134" s="20">
        <f t="shared" si="20"/>
        <v>22.17</v>
      </c>
      <c r="F134" s="28">
        <v>7</v>
      </c>
      <c r="G134" s="20">
        <f t="shared" si="23"/>
        <v>109.26</v>
      </c>
    </row>
    <row r="135" customHeight="1" spans="1:7">
      <c r="A135" s="16"/>
      <c r="B135" s="29" t="s">
        <v>157</v>
      </c>
      <c r="C135" s="26">
        <f>ROUND(110.084,2)</f>
        <v>110.08</v>
      </c>
      <c r="D135" s="27">
        <v>0.254541</v>
      </c>
      <c r="E135" s="20">
        <f t="shared" si="20"/>
        <v>28.02</v>
      </c>
      <c r="F135" s="28">
        <v>6.332</v>
      </c>
      <c r="G135" s="20">
        <f t="shared" si="23"/>
        <v>138.1</v>
      </c>
    </row>
    <row r="136" customHeight="1" spans="1:7">
      <c r="A136" s="16" t="s">
        <v>158</v>
      </c>
      <c r="B136" s="29" t="s">
        <v>159</v>
      </c>
      <c r="C136" s="26">
        <f>ROUND(110.084,2)</f>
        <v>110.08</v>
      </c>
      <c r="D136" s="27">
        <v>0.254541</v>
      </c>
      <c r="E136" s="20">
        <f t="shared" si="20"/>
        <v>28.02</v>
      </c>
      <c r="F136" s="28">
        <v>6.332</v>
      </c>
      <c r="G136" s="20">
        <f t="shared" si="23"/>
        <v>138.1</v>
      </c>
    </row>
    <row r="137" customHeight="1" spans="1:7">
      <c r="A137" s="16"/>
      <c r="B137" s="29" t="s">
        <v>160</v>
      </c>
      <c r="C137" s="26">
        <f t="shared" ref="C137:C142" si="25">ROUND(87.09,2)</f>
        <v>87.09</v>
      </c>
      <c r="D137" s="27">
        <v>0.254541</v>
      </c>
      <c r="E137" s="20">
        <f t="shared" ref="E137:E168" si="26">ROUND(C137*D137,2)</f>
        <v>22.17</v>
      </c>
      <c r="F137" s="28">
        <v>7</v>
      </c>
      <c r="G137" s="20">
        <f t="shared" si="23"/>
        <v>109.26</v>
      </c>
    </row>
    <row r="138" customHeight="1" spans="1:7">
      <c r="A138" s="16"/>
      <c r="B138" s="29" t="s">
        <v>161</v>
      </c>
      <c r="C138" s="26">
        <f t="shared" si="25"/>
        <v>87.09</v>
      </c>
      <c r="D138" s="27">
        <v>0.254541</v>
      </c>
      <c r="E138" s="20">
        <f t="shared" si="26"/>
        <v>22.17</v>
      </c>
      <c r="F138" s="28">
        <v>7</v>
      </c>
      <c r="G138" s="20">
        <f t="shared" si="23"/>
        <v>109.26</v>
      </c>
    </row>
    <row r="139" customHeight="1" spans="1:7">
      <c r="A139" s="16"/>
      <c r="B139" s="29" t="s">
        <v>162</v>
      </c>
      <c r="C139" s="26">
        <f>ROUND(114.541,2)</f>
        <v>114.54</v>
      </c>
      <c r="D139" s="27">
        <v>0.254541</v>
      </c>
      <c r="E139" s="20">
        <f t="shared" si="26"/>
        <v>29.16</v>
      </c>
      <c r="F139" s="28">
        <v>5.6</v>
      </c>
      <c r="G139" s="20">
        <f t="shared" si="23"/>
        <v>143.7</v>
      </c>
    </row>
    <row r="140" customHeight="1" spans="1:7">
      <c r="A140" s="16"/>
      <c r="B140" s="29" t="s">
        <v>163</v>
      </c>
      <c r="C140" s="26">
        <f>ROUND(114.541,2)</f>
        <v>114.54</v>
      </c>
      <c r="D140" s="27">
        <v>0.254541</v>
      </c>
      <c r="E140" s="20">
        <f t="shared" si="26"/>
        <v>29.16</v>
      </c>
      <c r="F140" s="28">
        <v>5.6</v>
      </c>
      <c r="G140" s="20">
        <f t="shared" si="23"/>
        <v>143.7</v>
      </c>
    </row>
    <row r="141" customHeight="1" spans="1:7">
      <c r="A141" s="16"/>
      <c r="B141" s="29" t="s">
        <v>164</v>
      </c>
      <c r="C141" s="26">
        <f t="shared" si="25"/>
        <v>87.09</v>
      </c>
      <c r="D141" s="27">
        <v>0.254541</v>
      </c>
      <c r="E141" s="20">
        <f t="shared" si="26"/>
        <v>22.17</v>
      </c>
      <c r="F141" s="28">
        <v>7</v>
      </c>
      <c r="G141" s="20">
        <f t="shared" si="23"/>
        <v>109.26</v>
      </c>
    </row>
    <row r="142" customHeight="1" spans="1:7">
      <c r="A142" s="16"/>
      <c r="B142" s="29" t="s">
        <v>165</v>
      </c>
      <c r="C142" s="26">
        <f t="shared" si="25"/>
        <v>87.09</v>
      </c>
      <c r="D142" s="27">
        <v>0.254541</v>
      </c>
      <c r="E142" s="20">
        <f t="shared" si="26"/>
        <v>22.17</v>
      </c>
      <c r="F142" s="28">
        <v>7</v>
      </c>
      <c r="G142" s="20">
        <f t="shared" si="23"/>
        <v>109.26</v>
      </c>
    </row>
    <row r="143" customHeight="1" spans="1:7">
      <c r="A143" s="16"/>
      <c r="B143" s="29" t="s">
        <v>166</v>
      </c>
      <c r="C143" s="26">
        <f>ROUND(110.084,2)</f>
        <v>110.08</v>
      </c>
      <c r="D143" s="27">
        <v>0.254541</v>
      </c>
      <c r="E143" s="20">
        <f t="shared" si="26"/>
        <v>28.02</v>
      </c>
      <c r="F143" s="28">
        <v>6.332</v>
      </c>
      <c r="G143" s="20">
        <f t="shared" si="23"/>
        <v>138.1</v>
      </c>
    </row>
    <row r="144" customHeight="1" spans="1:7">
      <c r="A144" s="30" t="s">
        <v>167</v>
      </c>
      <c r="B144" s="29" t="s">
        <v>168</v>
      </c>
      <c r="C144" s="26">
        <f>ROUND(110.084,2)</f>
        <v>110.08</v>
      </c>
      <c r="D144" s="27">
        <v>0.254541</v>
      </c>
      <c r="E144" s="20">
        <f t="shared" si="26"/>
        <v>28.02</v>
      </c>
      <c r="F144" s="28">
        <v>6.332</v>
      </c>
      <c r="G144" s="20">
        <f t="shared" si="23"/>
        <v>138.1</v>
      </c>
    </row>
    <row r="145" customHeight="1" spans="1:7">
      <c r="A145" s="31"/>
      <c r="B145" s="29" t="s">
        <v>169</v>
      </c>
      <c r="C145" s="26">
        <f t="shared" ref="C145:C150" si="27">ROUND(87.09,2)</f>
        <v>87.09</v>
      </c>
      <c r="D145" s="27">
        <v>0.254541</v>
      </c>
      <c r="E145" s="20">
        <f t="shared" si="26"/>
        <v>22.17</v>
      </c>
      <c r="F145" s="28">
        <v>7</v>
      </c>
      <c r="G145" s="20">
        <f t="shared" si="23"/>
        <v>109.26</v>
      </c>
    </row>
    <row r="146" customHeight="1" spans="1:7">
      <c r="A146" s="31"/>
      <c r="B146" s="29" t="s">
        <v>170</v>
      </c>
      <c r="C146" s="26">
        <f t="shared" si="27"/>
        <v>87.09</v>
      </c>
      <c r="D146" s="27">
        <v>0.254541</v>
      </c>
      <c r="E146" s="20">
        <f t="shared" si="26"/>
        <v>22.17</v>
      </c>
      <c r="F146" s="28">
        <v>7</v>
      </c>
      <c r="G146" s="20">
        <f t="shared" si="23"/>
        <v>109.26</v>
      </c>
    </row>
    <row r="147" customHeight="1" spans="1:7">
      <c r="A147" s="31"/>
      <c r="B147" s="29" t="s">
        <v>171</v>
      </c>
      <c r="C147" s="26">
        <f>ROUND(114.541,2)</f>
        <v>114.54</v>
      </c>
      <c r="D147" s="27">
        <v>0.254541</v>
      </c>
      <c r="E147" s="20">
        <f t="shared" si="26"/>
        <v>29.16</v>
      </c>
      <c r="F147" s="28">
        <v>5.6</v>
      </c>
      <c r="G147" s="20">
        <f t="shared" si="23"/>
        <v>143.7</v>
      </c>
    </row>
    <row r="148" customHeight="1" spans="1:7">
      <c r="A148" s="31"/>
      <c r="B148" s="29" t="s">
        <v>172</v>
      </c>
      <c r="C148" s="26">
        <f>ROUND(114.541,2)</f>
        <v>114.54</v>
      </c>
      <c r="D148" s="27">
        <v>0.254541</v>
      </c>
      <c r="E148" s="20">
        <f t="shared" si="26"/>
        <v>29.16</v>
      </c>
      <c r="F148" s="28">
        <v>5.6</v>
      </c>
      <c r="G148" s="20">
        <f t="shared" si="23"/>
        <v>143.7</v>
      </c>
    </row>
    <row r="149" customHeight="1" spans="1:7">
      <c r="A149" s="31"/>
      <c r="B149" s="29" t="s">
        <v>173</v>
      </c>
      <c r="C149" s="26">
        <f t="shared" si="27"/>
        <v>87.09</v>
      </c>
      <c r="D149" s="27">
        <v>0.254541</v>
      </c>
      <c r="E149" s="20">
        <f t="shared" si="26"/>
        <v>22.17</v>
      </c>
      <c r="F149" s="28">
        <v>7</v>
      </c>
      <c r="G149" s="20">
        <f t="shared" si="23"/>
        <v>109.26</v>
      </c>
    </row>
    <row r="150" customHeight="1" spans="1:7">
      <c r="A150" s="31"/>
      <c r="B150" s="29" t="s">
        <v>174</v>
      </c>
      <c r="C150" s="26">
        <f t="shared" si="27"/>
        <v>87.09</v>
      </c>
      <c r="D150" s="27">
        <v>0.254541</v>
      </c>
      <c r="E150" s="20">
        <f t="shared" si="26"/>
        <v>22.17</v>
      </c>
      <c r="F150" s="28">
        <v>7</v>
      </c>
      <c r="G150" s="20">
        <f t="shared" si="23"/>
        <v>109.26</v>
      </c>
    </row>
    <row r="151" customHeight="1" spans="1:7">
      <c r="A151" s="32"/>
      <c r="B151" s="29" t="s">
        <v>175</v>
      </c>
      <c r="C151" s="26">
        <f>ROUND(110.084,2)</f>
        <v>110.08</v>
      </c>
      <c r="D151" s="27">
        <v>0.254541</v>
      </c>
      <c r="E151" s="20">
        <f t="shared" si="26"/>
        <v>28.02</v>
      </c>
      <c r="F151" s="28">
        <v>6.332</v>
      </c>
      <c r="G151" s="20">
        <f t="shared" si="23"/>
        <v>138.1</v>
      </c>
    </row>
    <row r="152" customHeight="1" spans="1:7">
      <c r="A152" s="16" t="s">
        <v>176</v>
      </c>
      <c r="B152" s="29" t="s">
        <v>177</v>
      </c>
      <c r="C152" s="26">
        <f>ROUND(110.084,2)</f>
        <v>110.08</v>
      </c>
      <c r="D152" s="27">
        <v>0.254541</v>
      </c>
      <c r="E152" s="20">
        <f t="shared" si="26"/>
        <v>28.02</v>
      </c>
      <c r="F152" s="28">
        <v>6.332</v>
      </c>
      <c r="G152" s="20">
        <f t="shared" si="23"/>
        <v>138.1</v>
      </c>
    </row>
    <row r="153" customHeight="1" spans="1:7">
      <c r="A153" s="16"/>
      <c r="B153" s="29" t="s">
        <v>178</v>
      </c>
      <c r="C153" s="26">
        <f t="shared" ref="C153:C158" si="28">ROUND(87.09,2)</f>
        <v>87.09</v>
      </c>
      <c r="D153" s="27">
        <v>0.254541</v>
      </c>
      <c r="E153" s="20">
        <f t="shared" si="26"/>
        <v>22.17</v>
      </c>
      <c r="F153" s="28">
        <v>7</v>
      </c>
      <c r="G153" s="20">
        <f t="shared" ref="G153:G191" si="29">C153+E153</f>
        <v>109.26</v>
      </c>
    </row>
    <row r="154" customHeight="1" spans="1:7">
      <c r="A154" s="16"/>
      <c r="B154" s="29" t="s">
        <v>179</v>
      </c>
      <c r="C154" s="26">
        <f t="shared" si="28"/>
        <v>87.09</v>
      </c>
      <c r="D154" s="27">
        <v>0.254541</v>
      </c>
      <c r="E154" s="20">
        <f t="shared" si="26"/>
        <v>22.17</v>
      </c>
      <c r="F154" s="28">
        <v>7</v>
      </c>
      <c r="G154" s="20">
        <f t="shared" si="29"/>
        <v>109.26</v>
      </c>
    </row>
    <row r="155" customHeight="1" spans="1:7">
      <c r="A155" s="16"/>
      <c r="B155" s="29" t="s">
        <v>180</v>
      </c>
      <c r="C155" s="26">
        <f>ROUND(114.541,2)</f>
        <v>114.54</v>
      </c>
      <c r="D155" s="27">
        <v>0.254541</v>
      </c>
      <c r="E155" s="20">
        <f t="shared" si="26"/>
        <v>29.16</v>
      </c>
      <c r="F155" s="28">
        <v>5.6</v>
      </c>
      <c r="G155" s="20">
        <f t="shared" si="29"/>
        <v>143.7</v>
      </c>
    </row>
    <row r="156" customHeight="1" spans="1:7">
      <c r="A156" s="16"/>
      <c r="B156" s="29" t="s">
        <v>181</v>
      </c>
      <c r="C156" s="26">
        <f>ROUND(114.541,2)</f>
        <v>114.54</v>
      </c>
      <c r="D156" s="27">
        <v>0.254541</v>
      </c>
      <c r="E156" s="20">
        <f t="shared" si="26"/>
        <v>29.16</v>
      </c>
      <c r="F156" s="28">
        <v>5.6</v>
      </c>
      <c r="G156" s="20">
        <f t="shared" si="29"/>
        <v>143.7</v>
      </c>
    </row>
    <row r="157" customHeight="1" spans="1:7">
      <c r="A157" s="16"/>
      <c r="B157" s="29" t="s">
        <v>182</v>
      </c>
      <c r="C157" s="26">
        <f t="shared" si="28"/>
        <v>87.09</v>
      </c>
      <c r="D157" s="27">
        <v>0.254541</v>
      </c>
      <c r="E157" s="20">
        <f t="shared" si="26"/>
        <v>22.17</v>
      </c>
      <c r="F157" s="28">
        <v>7</v>
      </c>
      <c r="G157" s="20">
        <f t="shared" si="29"/>
        <v>109.26</v>
      </c>
    </row>
    <row r="158" customHeight="1" spans="1:7">
      <c r="A158" s="16"/>
      <c r="B158" s="29" t="s">
        <v>183</v>
      </c>
      <c r="C158" s="26">
        <f t="shared" si="28"/>
        <v>87.09</v>
      </c>
      <c r="D158" s="27">
        <v>0.254541</v>
      </c>
      <c r="E158" s="20">
        <f t="shared" si="26"/>
        <v>22.17</v>
      </c>
      <c r="F158" s="28">
        <v>7</v>
      </c>
      <c r="G158" s="20">
        <f t="shared" si="29"/>
        <v>109.26</v>
      </c>
    </row>
    <row r="159" customHeight="1" spans="1:7">
      <c r="A159" s="16"/>
      <c r="B159" s="29" t="s">
        <v>184</v>
      </c>
      <c r="C159" s="26">
        <f>ROUND(110.084,2)</f>
        <v>110.08</v>
      </c>
      <c r="D159" s="27">
        <v>0.254541</v>
      </c>
      <c r="E159" s="20">
        <f t="shared" si="26"/>
        <v>28.02</v>
      </c>
      <c r="F159" s="28">
        <v>6.332</v>
      </c>
      <c r="G159" s="20">
        <f t="shared" si="29"/>
        <v>138.1</v>
      </c>
    </row>
    <row r="160" customHeight="1" spans="1:7">
      <c r="A160" s="16" t="s">
        <v>185</v>
      </c>
      <c r="B160" s="29" t="s">
        <v>186</v>
      </c>
      <c r="C160" s="26">
        <f>ROUND(110.084,2)</f>
        <v>110.08</v>
      </c>
      <c r="D160" s="27">
        <v>0.254541</v>
      </c>
      <c r="E160" s="20">
        <f t="shared" si="26"/>
        <v>28.02</v>
      </c>
      <c r="F160" s="28">
        <v>6.332</v>
      </c>
      <c r="G160" s="20">
        <f t="shared" si="29"/>
        <v>138.1</v>
      </c>
    </row>
    <row r="161" customHeight="1" spans="1:7">
      <c r="A161" s="16"/>
      <c r="B161" s="29" t="s">
        <v>187</v>
      </c>
      <c r="C161" s="26">
        <f t="shared" ref="C161:C166" si="30">ROUND(87.09,2)</f>
        <v>87.09</v>
      </c>
      <c r="D161" s="27">
        <v>0.254541</v>
      </c>
      <c r="E161" s="20">
        <f t="shared" si="26"/>
        <v>22.17</v>
      </c>
      <c r="F161" s="28">
        <v>7</v>
      </c>
      <c r="G161" s="20">
        <f t="shared" si="29"/>
        <v>109.26</v>
      </c>
    </row>
    <row r="162" customHeight="1" spans="1:7">
      <c r="A162" s="16"/>
      <c r="B162" s="29" t="s">
        <v>188</v>
      </c>
      <c r="C162" s="26">
        <f t="shared" si="30"/>
        <v>87.09</v>
      </c>
      <c r="D162" s="27">
        <v>0.254541</v>
      </c>
      <c r="E162" s="20">
        <f t="shared" si="26"/>
        <v>22.17</v>
      </c>
      <c r="F162" s="28">
        <v>7</v>
      </c>
      <c r="G162" s="20">
        <f t="shared" si="29"/>
        <v>109.26</v>
      </c>
    </row>
    <row r="163" customHeight="1" spans="1:7">
      <c r="A163" s="16"/>
      <c r="B163" s="29" t="s">
        <v>189</v>
      </c>
      <c r="C163" s="26">
        <f>ROUND(114.541,2)</f>
        <v>114.54</v>
      </c>
      <c r="D163" s="27">
        <v>0.254541</v>
      </c>
      <c r="E163" s="20">
        <f t="shared" si="26"/>
        <v>29.16</v>
      </c>
      <c r="F163" s="28">
        <v>5.6</v>
      </c>
      <c r="G163" s="20">
        <f t="shared" si="29"/>
        <v>143.7</v>
      </c>
    </row>
    <row r="164" customHeight="1" spans="1:7">
      <c r="A164" s="16"/>
      <c r="B164" s="29" t="s">
        <v>190</v>
      </c>
      <c r="C164" s="26">
        <f>ROUND(114.541,2)</f>
        <v>114.54</v>
      </c>
      <c r="D164" s="27">
        <v>0.254541</v>
      </c>
      <c r="E164" s="20">
        <f t="shared" si="26"/>
        <v>29.16</v>
      </c>
      <c r="F164" s="28">
        <v>5.6</v>
      </c>
      <c r="G164" s="20">
        <f t="shared" si="29"/>
        <v>143.7</v>
      </c>
    </row>
    <row r="165" customHeight="1" spans="1:7">
      <c r="A165" s="16"/>
      <c r="B165" s="29" t="s">
        <v>191</v>
      </c>
      <c r="C165" s="26">
        <f t="shared" si="30"/>
        <v>87.09</v>
      </c>
      <c r="D165" s="27">
        <v>0.254541</v>
      </c>
      <c r="E165" s="20">
        <f t="shared" si="26"/>
        <v>22.17</v>
      </c>
      <c r="F165" s="28">
        <v>7</v>
      </c>
      <c r="G165" s="20">
        <f t="shared" si="29"/>
        <v>109.26</v>
      </c>
    </row>
    <row r="166" customHeight="1" spans="1:7">
      <c r="A166" s="16"/>
      <c r="B166" s="29" t="s">
        <v>192</v>
      </c>
      <c r="C166" s="26">
        <f t="shared" si="30"/>
        <v>87.09</v>
      </c>
      <c r="D166" s="27">
        <v>0.254541</v>
      </c>
      <c r="E166" s="20">
        <f t="shared" si="26"/>
        <v>22.17</v>
      </c>
      <c r="F166" s="28">
        <v>7</v>
      </c>
      <c r="G166" s="20">
        <f t="shared" si="29"/>
        <v>109.26</v>
      </c>
    </row>
    <row r="167" customHeight="1" spans="1:7">
      <c r="A167" s="16"/>
      <c r="B167" s="29" t="s">
        <v>193</v>
      </c>
      <c r="C167" s="26">
        <f>ROUND(110.084,2)</f>
        <v>110.08</v>
      </c>
      <c r="D167" s="27">
        <v>0.254541</v>
      </c>
      <c r="E167" s="20">
        <f t="shared" si="26"/>
        <v>28.02</v>
      </c>
      <c r="F167" s="28">
        <v>6.332</v>
      </c>
      <c r="G167" s="20">
        <f t="shared" si="29"/>
        <v>138.1</v>
      </c>
    </row>
    <row r="168" customHeight="1" spans="1:7">
      <c r="A168" s="16" t="s">
        <v>194</v>
      </c>
      <c r="B168" s="29" t="s">
        <v>195</v>
      </c>
      <c r="C168" s="26">
        <f>ROUND(110.084,2)</f>
        <v>110.08</v>
      </c>
      <c r="D168" s="27">
        <v>0.254541</v>
      </c>
      <c r="E168" s="20">
        <f t="shared" si="26"/>
        <v>28.02</v>
      </c>
      <c r="F168" s="28">
        <v>6.332</v>
      </c>
      <c r="G168" s="20">
        <f t="shared" si="29"/>
        <v>138.1</v>
      </c>
    </row>
    <row r="169" customHeight="1" spans="1:7">
      <c r="A169" s="16"/>
      <c r="B169" s="29" t="s">
        <v>196</v>
      </c>
      <c r="C169" s="26">
        <f t="shared" ref="C169:C174" si="31">ROUND(87.09,2)</f>
        <v>87.09</v>
      </c>
      <c r="D169" s="27">
        <v>0.254541</v>
      </c>
      <c r="E169" s="20">
        <f t="shared" ref="E169:E191" si="32">ROUND(C169*D169,2)</f>
        <v>22.17</v>
      </c>
      <c r="F169" s="28">
        <v>7</v>
      </c>
      <c r="G169" s="20">
        <f t="shared" si="29"/>
        <v>109.26</v>
      </c>
    </row>
    <row r="170" customHeight="1" spans="1:7">
      <c r="A170" s="16"/>
      <c r="B170" s="29" t="s">
        <v>197</v>
      </c>
      <c r="C170" s="26">
        <f t="shared" si="31"/>
        <v>87.09</v>
      </c>
      <c r="D170" s="27">
        <v>0.254541</v>
      </c>
      <c r="E170" s="20">
        <f t="shared" si="32"/>
        <v>22.17</v>
      </c>
      <c r="F170" s="28">
        <v>7</v>
      </c>
      <c r="G170" s="20">
        <f t="shared" si="29"/>
        <v>109.26</v>
      </c>
    </row>
    <row r="171" customHeight="1" spans="1:7">
      <c r="A171" s="16"/>
      <c r="B171" s="29" t="s">
        <v>198</v>
      </c>
      <c r="C171" s="26">
        <f>ROUND(114.541,2)</f>
        <v>114.54</v>
      </c>
      <c r="D171" s="27">
        <v>0.254541</v>
      </c>
      <c r="E171" s="20">
        <f t="shared" si="32"/>
        <v>29.16</v>
      </c>
      <c r="F171" s="28">
        <v>5.6</v>
      </c>
      <c r="G171" s="20">
        <f t="shared" si="29"/>
        <v>143.7</v>
      </c>
    </row>
    <row r="172" customHeight="1" spans="1:7">
      <c r="A172" s="16"/>
      <c r="B172" s="29" t="s">
        <v>199</v>
      </c>
      <c r="C172" s="26">
        <f>ROUND(114.541,2)</f>
        <v>114.54</v>
      </c>
      <c r="D172" s="27">
        <v>0.254541</v>
      </c>
      <c r="E172" s="20">
        <f t="shared" si="32"/>
        <v>29.16</v>
      </c>
      <c r="F172" s="28">
        <v>5.6</v>
      </c>
      <c r="G172" s="20">
        <f t="shared" si="29"/>
        <v>143.7</v>
      </c>
    </row>
    <row r="173" customHeight="1" spans="1:7">
      <c r="A173" s="16"/>
      <c r="B173" s="29" t="s">
        <v>200</v>
      </c>
      <c r="C173" s="26">
        <f t="shared" si="31"/>
        <v>87.09</v>
      </c>
      <c r="D173" s="27">
        <v>0.254541</v>
      </c>
      <c r="E173" s="20">
        <f t="shared" si="32"/>
        <v>22.17</v>
      </c>
      <c r="F173" s="28">
        <v>7</v>
      </c>
      <c r="G173" s="20">
        <f t="shared" si="29"/>
        <v>109.26</v>
      </c>
    </row>
    <row r="174" customHeight="1" spans="1:7">
      <c r="A174" s="16"/>
      <c r="B174" s="29" t="s">
        <v>201</v>
      </c>
      <c r="C174" s="26">
        <f t="shared" si="31"/>
        <v>87.09</v>
      </c>
      <c r="D174" s="27">
        <v>0.254541</v>
      </c>
      <c r="E174" s="20">
        <f t="shared" si="32"/>
        <v>22.17</v>
      </c>
      <c r="F174" s="28">
        <v>7</v>
      </c>
      <c r="G174" s="20">
        <f t="shared" si="29"/>
        <v>109.26</v>
      </c>
    </row>
    <row r="175" customHeight="1" spans="1:7">
      <c r="A175" s="16"/>
      <c r="B175" s="29" t="s">
        <v>202</v>
      </c>
      <c r="C175" s="26">
        <f>ROUND(110.084,2)</f>
        <v>110.08</v>
      </c>
      <c r="D175" s="27">
        <v>0.254541</v>
      </c>
      <c r="E175" s="20">
        <f t="shared" si="32"/>
        <v>28.02</v>
      </c>
      <c r="F175" s="28">
        <v>6.332</v>
      </c>
      <c r="G175" s="20">
        <f t="shared" si="29"/>
        <v>138.1</v>
      </c>
    </row>
    <row r="176" customHeight="1" spans="1:7">
      <c r="A176" s="16" t="s">
        <v>203</v>
      </c>
      <c r="B176" s="29" t="s">
        <v>204</v>
      </c>
      <c r="C176" s="26">
        <f>ROUND(110.084,2)</f>
        <v>110.08</v>
      </c>
      <c r="D176" s="27">
        <v>0.254541</v>
      </c>
      <c r="E176" s="20">
        <f t="shared" si="32"/>
        <v>28.02</v>
      </c>
      <c r="F176" s="28">
        <v>6.332</v>
      </c>
      <c r="G176" s="20">
        <f t="shared" si="29"/>
        <v>138.1</v>
      </c>
    </row>
    <row r="177" customHeight="1" spans="1:7">
      <c r="A177" s="16"/>
      <c r="B177" s="29" t="s">
        <v>205</v>
      </c>
      <c r="C177" s="26">
        <f t="shared" ref="C177:C182" si="33">ROUND(87.09,2)</f>
        <v>87.09</v>
      </c>
      <c r="D177" s="27">
        <v>0.254541</v>
      </c>
      <c r="E177" s="20">
        <f t="shared" si="32"/>
        <v>22.17</v>
      </c>
      <c r="F177" s="28">
        <v>7</v>
      </c>
      <c r="G177" s="20">
        <f t="shared" si="29"/>
        <v>109.26</v>
      </c>
    </row>
    <row r="178" customHeight="1" spans="1:7">
      <c r="A178" s="16"/>
      <c r="B178" s="29" t="s">
        <v>206</v>
      </c>
      <c r="C178" s="26">
        <f t="shared" si="33"/>
        <v>87.09</v>
      </c>
      <c r="D178" s="27">
        <v>0.254541</v>
      </c>
      <c r="E178" s="20">
        <f t="shared" si="32"/>
        <v>22.17</v>
      </c>
      <c r="F178" s="28">
        <v>7</v>
      </c>
      <c r="G178" s="20">
        <f t="shared" si="29"/>
        <v>109.26</v>
      </c>
    </row>
    <row r="179" customHeight="1" spans="1:7">
      <c r="A179" s="16"/>
      <c r="B179" s="29" t="s">
        <v>207</v>
      </c>
      <c r="C179" s="26">
        <f>ROUND(114.541,2)</f>
        <v>114.54</v>
      </c>
      <c r="D179" s="27">
        <v>0.254541</v>
      </c>
      <c r="E179" s="20">
        <f t="shared" si="32"/>
        <v>29.16</v>
      </c>
      <c r="F179" s="28">
        <v>5.6</v>
      </c>
      <c r="G179" s="20">
        <f t="shared" si="29"/>
        <v>143.7</v>
      </c>
    </row>
    <row r="180" customHeight="1" spans="1:7">
      <c r="A180" s="16"/>
      <c r="B180" s="29" t="s">
        <v>208</v>
      </c>
      <c r="C180" s="26">
        <f>ROUND(114.541,2)</f>
        <v>114.54</v>
      </c>
      <c r="D180" s="27">
        <v>0.254541</v>
      </c>
      <c r="E180" s="20">
        <f t="shared" si="32"/>
        <v>29.16</v>
      </c>
      <c r="F180" s="28">
        <v>5.6</v>
      </c>
      <c r="G180" s="20">
        <f t="shared" si="29"/>
        <v>143.7</v>
      </c>
    </row>
    <row r="181" customHeight="1" spans="1:7">
      <c r="A181" s="16"/>
      <c r="B181" s="29" t="s">
        <v>209</v>
      </c>
      <c r="C181" s="26">
        <f t="shared" si="33"/>
        <v>87.09</v>
      </c>
      <c r="D181" s="27">
        <v>0.254541</v>
      </c>
      <c r="E181" s="20">
        <f t="shared" si="32"/>
        <v>22.17</v>
      </c>
      <c r="F181" s="28">
        <v>7</v>
      </c>
      <c r="G181" s="20">
        <f t="shared" si="29"/>
        <v>109.26</v>
      </c>
    </row>
    <row r="182" customHeight="1" spans="1:7">
      <c r="A182" s="16"/>
      <c r="B182" s="29" t="s">
        <v>210</v>
      </c>
      <c r="C182" s="26">
        <f t="shared" si="33"/>
        <v>87.09</v>
      </c>
      <c r="D182" s="27">
        <v>0.254541</v>
      </c>
      <c r="E182" s="20">
        <f t="shared" si="32"/>
        <v>22.17</v>
      </c>
      <c r="F182" s="28">
        <v>7</v>
      </c>
      <c r="G182" s="20">
        <f t="shared" si="29"/>
        <v>109.26</v>
      </c>
    </row>
    <row r="183" customHeight="1" spans="1:7">
      <c r="A183" s="16"/>
      <c r="B183" s="29" t="s">
        <v>211</v>
      </c>
      <c r="C183" s="26">
        <f>ROUND(110.084,2)</f>
        <v>110.08</v>
      </c>
      <c r="D183" s="27">
        <v>0.254541</v>
      </c>
      <c r="E183" s="20">
        <f t="shared" si="32"/>
        <v>28.02</v>
      </c>
      <c r="F183" s="28">
        <v>6.332</v>
      </c>
      <c r="G183" s="20">
        <f t="shared" si="29"/>
        <v>138.1</v>
      </c>
    </row>
    <row r="184" customHeight="1" spans="1:7">
      <c r="A184" s="16" t="s">
        <v>212</v>
      </c>
      <c r="B184" s="29" t="s">
        <v>213</v>
      </c>
      <c r="C184" s="26">
        <f>ROUND(110.084,2)</f>
        <v>110.08</v>
      </c>
      <c r="D184" s="27">
        <v>0.254541</v>
      </c>
      <c r="E184" s="20">
        <f t="shared" si="32"/>
        <v>28.02</v>
      </c>
      <c r="F184" s="28">
        <v>6.332</v>
      </c>
      <c r="G184" s="20">
        <f t="shared" si="29"/>
        <v>138.1</v>
      </c>
    </row>
    <row r="185" customHeight="1" spans="1:7">
      <c r="A185" s="16"/>
      <c r="B185" s="29" t="s">
        <v>214</v>
      </c>
      <c r="C185" s="26">
        <f t="shared" ref="C185:C190" si="34">ROUND(87.09,2)</f>
        <v>87.09</v>
      </c>
      <c r="D185" s="27">
        <v>0.254541</v>
      </c>
      <c r="E185" s="20">
        <f t="shared" si="32"/>
        <v>22.17</v>
      </c>
      <c r="F185" s="28">
        <v>7</v>
      </c>
      <c r="G185" s="20">
        <f t="shared" si="29"/>
        <v>109.26</v>
      </c>
    </row>
    <row r="186" customHeight="1" spans="1:7">
      <c r="A186" s="16"/>
      <c r="B186" s="29" t="s">
        <v>215</v>
      </c>
      <c r="C186" s="26">
        <f t="shared" si="34"/>
        <v>87.09</v>
      </c>
      <c r="D186" s="27">
        <v>0.254541</v>
      </c>
      <c r="E186" s="20">
        <f t="shared" si="32"/>
        <v>22.17</v>
      </c>
      <c r="F186" s="28">
        <v>7</v>
      </c>
      <c r="G186" s="20">
        <f t="shared" si="29"/>
        <v>109.26</v>
      </c>
    </row>
    <row r="187" customHeight="1" spans="1:7">
      <c r="A187" s="16"/>
      <c r="B187" s="29" t="s">
        <v>216</v>
      </c>
      <c r="C187" s="26">
        <f>ROUND(114.541,2)</f>
        <v>114.54</v>
      </c>
      <c r="D187" s="27">
        <v>0.254541</v>
      </c>
      <c r="E187" s="20">
        <f t="shared" si="32"/>
        <v>29.16</v>
      </c>
      <c r="F187" s="28">
        <v>5.6</v>
      </c>
      <c r="G187" s="20">
        <f t="shared" si="29"/>
        <v>143.7</v>
      </c>
    </row>
    <row r="188" customHeight="1" spans="1:7">
      <c r="A188" s="16"/>
      <c r="B188" s="29" t="s">
        <v>217</v>
      </c>
      <c r="C188" s="26">
        <f>ROUND(114.541,2)</f>
        <v>114.54</v>
      </c>
      <c r="D188" s="27">
        <v>0.254541</v>
      </c>
      <c r="E188" s="20">
        <f t="shared" si="32"/>
        <v>29.16</v>
      </c>
      <c r="F188" s="28">
        <v>5.6</v>
      </c>
      <c r="G188" s="20">
        <f t="shared" si="29"/>
        <v>143.7</v>
      </c>
    </row>
    <row r="189" customHeight="1" spans="1:7">
      <c r="A189" s="16"/>
      <c r="B189" s="29" t="s">
        <v>218</v>
      </c>
      <c r="C189" s="26">
        <f t="shared" si="34"/>
        <v>87.09</v>
      </c>
      <c r="D189" s="27">
        <v>0.254541</v>
      </c>
      <c r="E189" s="20">
        <f t="shared" si="32"/>
        <v>22.17</v>
      </c>
      <c r="F189" s="28">
        <v>7</v>
      </c>
      <c r="G189" s="20">
        <f t="shared" si="29"/>
        <v>109.26</v>
      </c>
    </row>
    <row r="190" customHeight="1" spans="1:7">
      <c r="A190" s="16"/>
      <c r="B190" s="29" t="s">
        <v>219</v>
      </c>
      <c r="C190" s="26">
        <f t="shared" si="34"/>
        <v>87.09</v>
      </c>
      <c r="D190" s="27">
        <v>0.254541</v>
      </c>
      <c r="E190" s="20">
        <f t="shared" si="32"/>
        <v>22.17</v>
      </c>
      <c r="F190" s="28">
        <v>7</v>
      </c>
      <c r="G190" s="20">
        <f t="shared" si="29"/>
        <v>109.26</v>
      </c>
    </row>
    <row r="191" customHeight="1" spans="1:7">
      <c r="A191" s="16"/>
      <c r="B191" s="29" t="s">
        <v>220</v>
      </c>
      <c r="C191" s="26">
        <f>ROUND(110.084,2)</f>
        <v>110.08</v>
      </c>
      <c r="D191" s="27">
        <v>0.254541</v>
      </c>
      <c r="E191" s="20">
        <f t="shared" si="32"/>
        <v>28.02</v>
      </c>
      <c r="F191" s="28">
        <v>6.332</v>
      </c>
      <c r="G191" s="20">
        <f t="shared" si="29"/>
        <v>138.1</v>
      </c>
    </row>
    <row r="192" customHeight="1" spans="1:7">
      <c r="A192" s="16" t="s">
        <v>221</v>
      </c>
      <c r="B192" s="33"/>
      <c r="C192" s="33">
        <f>SUM(C5:C191)</f>
        <v>18717.04</v>
      </c>
      <c r="D192" s="33"/>
      <c r="E192" s="20">
        <f>SUM(E5:E191)</f>
        <v>4364.6</v>
      </c>
      <c r="F192" s="34">
        <f>SUM(F24:F191)</f>
        <v>1089.144</v>
      </c>
      <c r="G192" s="20">
        <v>24023.55</v>
      </c>
    </row>
    <row r="193" s="1" customFormat="1" customHeight="1" spans="4:7">
      <c r="D193" s="2"/>
      <c r="E193" s="3"/>
      <c r="F193" s="4"/>
      <c r="G193" s="5"/>
    </row>
    <row r="194" s="1" customFormat="1" customHeight="1" spans="4:7">
      <c r="D194" s="2"/>
      <c r="E194" s="3"/>
      <c r="F194" s="4"/>
      <c r="G194" s="5"/>
    </row>
    <row r="195" s="1" customFormat="1" customHeight="1" spans="4:7">
      <c r="D195" s="2"/>
      <c r="E195" s="3"/>
      <c r="F195" s="4"/>
      <c r="G195" s="5"/>
    </row>
    <row r="196" s="1" customFormat="1" customHeight="1" spans="4:7">
      <c r="D196" s="2"/>
      <c r="E196" s="3"/>
      <c r="F196" s="4"/>
      <c r="G196" s="5"/>
    </row>
    <row r="197" s="1" customFormat="1" customHeight="1" spans="4:7">
      <c r="D197" s="2"/>
      <c r="E197" s="3"/>
      <c r="F197" s="4"/>
      <c r="G197" s="5"/>
    </row>
    <row r="198" s="1" customFormat="1" customHeight="1" spans="4:7">
      <c r="D198" s="2"/>
      <c r="E198" s="3"/>
      <c r="F198" s="4"/>
      <c r="G198" s="5"/>
    </row>
    <row r="199" s="1" customFormat="1" customHeight="1" spans="4:7">
      <c r="D199" s="2"/>
      <c r="E199" s="3"/>
      <c r="F199" s="4"/>
      <c r="G199" s="5"/>
    </row>
    <row r="200" s="1" customFormat="1" customHeight="1" spans="4:7">
      <c r="D200" s="2"/>
      <c r="E200" s="3"/>
      <c r="F200" s="4"/>
      <c r="G200" s="5"/>
    </row>
    <row r="201" s="1" customFormat="1" customHeight="1" spans="4:7">
      <c r="D201" s="2"/>
      <c r="E201" s="3"/>
      <c r="F201" s="4"/>
      <c r="G201" s="5"/>
    </row>
    <row r="202" s="1" customFormat="1" customHeight="1" spans="4:7">
      <c r="D202" s="2"/>
      <c r="E202" s="3"/>
      <c r="F202" s="4"/>
      <c r="G202" s="5"/>
    </row>
    <row r="203" s="1" customFormat="1" customHeight="1" spans="4:7">
      <c r="D203" s="2"/>
      <c r="E203" s="3"/>
      <c r="F203" s="4"/>
      <c r="G203" s="5"/>
    </row>
    <row r="204" s="1" customFormat="1" customHeight="1" spans="4:7">
      <c r="D204" s="2"/>
      <c r="E204" s="3"/>
      <c r="F204" s="4"/>
      <c r="G204" s="5"/>
    </row>
    <row r="205" s="1" customFormat="1" customHeight="1" spans="4:7">
      <c r="D205" s="2"/>
      <c r="E205" s="3"/>
      <c r="F205" s="4"/>
      <c r="G205" s="5"/>
    </row>
    <row r="206" s="1" customFormat="1" customHeight="1" spans="4:7">
      <c r="D206" s="2"/>
      <c r="E206" s="3"/>
      <c r="F206" s="4"/>
      <c r="G206" s="5"/>
    </row>
    <row r="207" s="1" customFormat="1" customHeight="1" spans="4:7">
      <c r="D207" s="2"/>
      <c r="E207" s="3"/>
      <c r="F207" s="4"/>
      <c r="G207" s="5"/>
    </row>
    <row r="208" s="1" customFormat="1" customHeight="1" spans="4:7">
      <c r="D208" s="2"/>
      <c r="E208" s="3"/>
      <c r="F208" s="4"/>
      <c r="G208" s="5"/>
    </row>
    <row r="209" s="1" customFormat="1" customHeight="1" spans="4:7">
      <c r="D209" s="2"/>
      <c r="E209" s="3"/>
      <c r="F209" s="4"/>
      <c r="G209" s="5"/>
    </row>
    <row r="210" s="1" customFormat="1" customHeight="1" spans="4:7">
      <c r="D210" s="2"/>
      <c r="E210" s="3"/>
      <c r="F210" s="4"/>
      <c r="G210" s="5"/>
    </row>
    <row r="211" s="1" customFormat="1" customHeight="1" spans="4:7">
      <c r="D211" s="2"/>
      <c r="E211" s="3"/>
      <c r="F211" s="4"/>
      <c r="G211" s="5"/>
    </row>
    <row r="212" s="1" customFormat="1" customHeight="1" spans="4:7">
      <c r="D212" s="2"/>
      <c r="E212" s="3"/>
      <c r="F212" s="4"/>
      <c r="G212" s="5"/>
    </row>
    <row r="213" s="1" customFormat="1" customHeight="1" spans="4:7">
      <c r="D213" s="2"/>
      <c r="E213" s="3"/>
      <c r="F213" s="4"/>
      <c r="G213" s="5"/>
    </row>
    <row r="214" s="1" customFormat="1" customHeight="1" spans="4:7">
      <c r="D214" s="2"/>
      <c r="E214" s="3"/>
      <c r="F214" s="4"/>
      <c r="G214" s="5"/>
    </row>
    <row r="215" s="1" customFormat="1" customHeight="1" spans="4:7">
      <c r="D215" s="2"/>
      <c r="E215" s="3"/>
      <c r="F215" s="4"/>
      <c r="G215" s="5"/>
    </row>
    <row r="216" s="1" customFormat="1" customHeight="1" spans="4:7">
      <c r="D216" s="2"/>
      <c r="E216" s="3"/>
      <c r="F216" s="4"/>
      <c r="G216" s="5"/>
    </row>
    <row r="217" s="1" customFormat="1" customHeight="1" spans="4:7">
      <c r="D217" s="2"/>
      <c r="E217" s="3"/>
      <c r="F217" s="4"/>
      <c r="G217" s="5"/>
    </row>
    <row r="218" s="1" customFormat="1" customHeight="1" spans="4:7">
      <c r="D218" s="2"/>
      <c r="E218" s="3"/>
      <c r="F218" s="4"/>
      <c r="G218" s="5"/>
    </row>
    <row r="219" s="1" customFormat="1" customHeight="1" spans="4:7">
      <c r="D219" s="2"/>
      <c r="E219" s="3"/>
      <c r="F219" s="4"/>
      <c r="G219" s="5"/>
    </row>
    <row r="220" s="1" customFormat="1" customHeight="1" spans="4:7">
      <c r="D220" s="2"/>
      <c r="E220" s="3"/>
      <c r="F220" s="4"/>
      <c r="G220" s="5"/>
    </row>
    <row r="221" s="1" customFormat="1" customHeight="1" spans="4:7">
      <c r="D221" s="2"/>
      <c r="E221" s="3"/>
      <c r="F221" s="4"/>
      <c r="G221" s="5"/>
    </row>
    <row r="222" s="1" customFormat="1" customHeight="1" spans="4:7">
      <c r="D222" s="2"/>
      <c r="E222" s="3"/>
      <c r="F222" s="4"/>
      <c r="G222" s="5"/>
    </row>
    <row r="223" s="1" customFormat="1" customHeight="1" spans="4:7">
      <c r="D223" s="2"/>
      <c r="E223" s="3"/>
      <c r="F223" s="4"/>
      <c r="G223" s="5"/>
    </row>
    <row r="224" s="1" customFormat="1" customHeight="1" spans="4:7">
      <c r="D224" s="2"/>
      <c r="E224" s="3"/>
      <c r="F224" s="4"/>
      <c r="G224" s="5"/>
    </row>
    <row r="225" s="1" customFormat="1" customHeight="1" spans="4:7">
      <c r="D225" s="2"/>
      <c r="E225" s="3"/>
      <c r="F225" s="4"/>
      <c r="G225" s="5"/>
    </row>
    <row r="226" s="1" customFormat="1" customHeight="1" spans="4:7">
      <c r="D226" s="2"/>
      <c r="E226" s="3"/>
      <c r="F226" s="4"/>
      <c r="G226" s="5"/>
    </row>
    <row r="227" s="1" customFormat="1" customHeight="1" spans="4:7">
      <c r="D227" s="2"/>
      <c r="E227" s="3"/>
      <c r="F227" s="4"/>
      <c r="G227" s="5"/>
    </row>
    <row r="228" s="1" customFormat="1" customHeight="1" spans="4:7">
      <c r="D228" s="2"/>
      <c r="E228" s="3"/>
      <c r="F228" s="4"/>
      <c r="G228" s="5"/>
    </row>
    <row r="229" s="1" customFormat="1" customHeight="1" spans="4:7">
      <c r="D229" s="2"/>
      <c r="E229" s="3"/>
      <c r="F229" s="4"/>
      <c r="G229" s="5"/>
    </row>
    <row r="230" s="1" customFormat="1" customHeight="1" spans="4:7">
      <c r="D230" s="2"/>
      <c r="E230" s="3"/>
      <c r="F230" s="4"/>
      <c r="G230" s="5"/>
    </row>
    <row r="231" s="1" customFormat="1" customHeight="1" spans="4:7">
      <c r="D231" s="2"/>
      <c r="E231" s="3"/>
      <c r="F231" s="4"/>
      <c r="G231" s="5"/>
    </row>
    <row r="232" s="1" customFormat="1" customHeight="1" spans="4:7">
      <c r="D232" s="2"/>
      <c r="E232" s="3"/>
      <c r="F232" s="4"/>
      <c r="G232" s="5"/>
    </row>
    <row r="233" s="1" customFormat="1" customHeight="1" spans="4:7">
      <c r="D233" s="2"/>
      <c r="E233" s="3"/>
      <c r="F233" s="4"/>
      <c r="G233" s="5"/>
    </row>
    <row r="234" s="1" customFormat="1" customHeight="1" spans="4:7">
      <c r="D234" s="2"/>
      <c r="E234" s="3"/>
      <c r="F234" s="4"/>
      <c r="G234" s="5"/>
    </row>
    <row r="235" s="1" customFormat="1" customHeight="1" spans="4:7">
      <c r="D235" s="2"/>
      <c r="E235" s="3"/>
      <c r="F235" s="4"/>
      <c r="G235" s="5"/>
    </row>
    <row r="236" s="1" customFormat="1" customHeight="1" spans="4:7">
      <c r="D236" s="2"/>
      <c r="E236" s="3"/>
      <c r="F236" s="4"/>
      <c r="G236" s="5"/>
    </row>
    <row r="237" s="1" customFormat="1" customHeight="1" spans="4:7">
      <c r="D237" s="2"/>
      <c r="E237" s="3"/>
      <c r="F237" s="4"/>
      <c r="G237" s="5"/>
    </row>
    <row r="238" s="1" customFormat="1" customHeight="1" spans="4:7">
      <c r="D238" s="2"/>
      <c r="E238" s="3"/>
      <c r="F238" s="4"/>
      <c r="G238" s="5"/>
    </row>
    <row r="239" s="1" customFormat="1" customHeight="1" spans="4:7">
      <c r="D239" s="2"/>
      <c r="E239" s="3"/>
      <c r="F239" s="4"/>
      <c r="G239" s="5"/>
    </row>
    <row r="240" s="1" customFormat="1" customHeight="1" spans="4:7">
      <c r="D240" s="2"/>
      <c r="E240" s="3"/>
      <c r="F240" s="4"/>
      <c r="G240" s="5"/>
    </row>
    <row r="241" s="1" customFormat="1" customHeight="1" spans="4:7">
      <c r="D241" s="2"/>
      <c r="E241" s="3"/>
      <c r="F241" s="4"/>
      <c r="G241" s="5"/>
    </row>
    <row r="242" s="1" customFormat="1" customHeight="1" spans="4:7">
      <c r="D242" s="2"/>
      <c r="E242" s="3"/>
      <c r="F242" s="4"/>
      <c r="G242" s="5"/>
    </row>
    <row r="243" s="1" customFormat="1" customHeight="1" spans="4:7">
      <c r="D243" s="2"/>
      <c r="E243" s="3"/>
      <c r="F243" s="4"/>
      <c r="G243" s="5"/>
    </row>
    <row r="244" s="1" customFormat="1" customHeight="1" spans="4:7">
      <c r="D244" s="2"/>
      <c r="E244" s="3"/>
      <c r="F244" s="4"/>
      <c r="G244" s="5"/>
    </row>
    <row r="245" s="1" customFormat="1" customHeight="1" spans="4:7">
      <c r="D245" s="2"/>
      <c r="E245" s="3"/>
      <c r="F245" s="4"/>
      <c r="G245" s="5"/>
    </row>
    <row r="246" s="1" customFormat="1" customHeight="1" spans="4:7">
      <c r="D246" s="2"/>
      <c r="E246" s="3"/>
      <c r="F246" s="4"/>
      <c r="G246" s="5"/>
    </row>
    <row r="247" s="1" customFormat="1" customHeight="1" spans="4:7">
      <c r="D247" s="2"/>
      <c r="E247" s="3"/>
      <c r="F247" s="4"/>
      <c r="G247" s="5"/>
    </row>
    <row r="248" s="1" customFormat="1" customHeight="1" spans="4:7">
      <c r="D248" s="2"/>
      <c r="E248" s="3"/>
      <c r="F248" s="4"/>
      <c r="G248" s="5"/>
    </row>
    <row r="249" s="1" customFormat="1" customHeight="1" spans="4:7">
      <c r="D249" s="2"/>
      <c r="E249" s="3"/>
      <c r="F249" s="4"/>
      <c r="G249" s="5"/>
    </row>
    <row r="250" s="1" customFormat="1" customHeight="1" spans="4:7">
      <c r="D250" s="2"/>
      <c r="E250" s="3"/>
      <c r="F250" s="4"/>
      <c r="G250" s="5"/>
    </row>
    <row r="251" s="1" customFormat="1" customHeight="1" spans="4:7">
      <c r="D251" s="2"/>
      <c r="E251" s="3"/>
      <c r="F251" s="4"/>
      <c r="G251" s="5"/>
    </row>
    <row r="252" s="1" customFormat="1" customHeight="1" spans="4:7">
      <c r="D252" s="2"/>
      <c r="E252" s="3"/>
      <c r="F252" s="4"/>
      <c r="G252" s="5"/>
    </row>
    <row r="253" s="1" customFormat="1" customHeight="1" spans="4:7">
      <c r="D253" s="2"/>
      <c r="E253" s="3"/>
      <c r="F253" s="4"/>
      <c r="G253" s="5"/>
    </row>
    <row r="254" s="1" customFormat="1" customHeight="1" spans="4:7">
      <c r="D254" s="2"/>
      <c r="E254" s="3"/>
      <c r="F254" s="4"/>
      <c r="G254" s="5"/>
    </row>
    <row r="255" s="1" customFormat="1" customHeight="1" spans="4:7">
      <c r="D255" s="2"/>
      <c r="E255" s="3"/>
      <c r="F255" s="4"/>
      <c r="G255" s="5"/>
    </row>
    <row r="256" s="1" customFormat="1" customHeight="1" spans="4:7">
      <c r="D256" s="2"/>
      <c r="E256" s="3"/>
      <c r="F256" s="4"/>
      <c r="G256" s="5"/>
    </row>
    <row r="257" s="1" customFormat="1" customHeight="1" spans="4:7">
      <c r="D257" s="2"/>
      <c r="E257" s="3"/>
      <c r="F257" s="4"/>
      <c r="G257" s="5"/>
    </row>
    <row r="258" s="1" customFormat="1" customHeight="1" spans="4:7">
      <c r="D258" s="2"/>
      <c r="E258" s="3"/>
      <c r="F258" s="4"/>
      <c r="G258" s="5"/>
    </row>
    <row r="259" s="1" customFormat="1" customHeight="1" spans="4:7">
      <c r="D259" s="2"/>
      <c r="E259" s="3"/>
      <c r="F259" s="4"/>
      <c r="G259" s="5"/>
    </row>
    <row r="260" s="1" customFormat="1" customHeight="1" spans="4:7">
      <c r="D260" s="2"/>
      <c r="E260" s="3"/>
      <c r="F260" s="4"/>
      <c r="G260" s="5"/>
    </row>
    <row r="261" s="1" customFormat="1" customHeight="1" spans="4:7">
      <c r="D261" s="2"/>
      <c r="E261" s="3"/>
      <c r="F261" s="4"/>
      <c r="G261" s="5"/>
    </row>
    <row r="262" s="1" customFormat="1" customHeight="1" spans="4:7">
      <c r="D262" s="2"/>
      <c r="E262" s="3"/>
      <c r="F262" s="4"/>
      <c r="G262" s="5"/>
    </row>
    <row r="263" s="1" customFormat="1" customHeight="1" spans="4:7">
      <c r="D263" s="2"/>
      <c r="E263" s="3"/>
      <c r="F263" s="4"/>
      <c r="G263" s="5"/>
    </row>
    <row r="264" s="1" customFormat="1" customHeight="1" spans="4:7">
      <c r="D264" s="2"/>
      <c r="E264" s="3"/>
      <c r="F264" s="4"/>
      <c r="G264" s="5"/>
    </row>
    <row r="265" s="1" customFormat="1" customHeight="1" spans="4:7">
      <c r="D265" s="2"/>
      <c r="E265" s="3"/>
      <c r="F265" s="4"/>
      <c r="G265" s="5"/>
    </row>
    <row r="266" s="1" customFormat="1" customHeight="1" spans="4:7">
      <c r="D266" s="2"/>
      <c r="E266" s="3"/>
      <c r="F266" s="4"/>
      <c r="G266" s="5"/>
    </row>
    <row r="267" s="1" customFormat="1" customHeight="1" spans="4:7">
      <c r="D267" s="2"/>
      <c r="E267" s="3"/>
      <c r="F267" s="4"/>
      <c r="G267" s="5"/>
    </row>
    <row r="268" s="1" customFormat="1" customHeight="1" spans="4:7">
      <c r="D268" s="2"/>
      <c r="E268" s="3"/>
      <c r="F268" s="4"/>
      <c r="G268" s="5"/>
    </row>
    <row r="269" s="1" customFormat="1" customHeight="1" spans="4:7">
      <c r="D269" s="2"/>
      <c r="E269" s="3"/>
      <c r="F269" s="4"/>
      <c r="G269" s="5"/>
    </row>
    <row r="270" s="1" customFormat="1" customHeight="1" spans="4:7">
      <c r="D270" s="2"/>
      <c r="E270" s="3"/>
      <c r="F270" s="4"/>
      <c r="G270" s="5"/>
    </row>
    <row r="271" s="1" customFormat="1" customHeight="1" spans="4:7">
      <c r="D271" s="2"/>
      <c r="E271" s="3"/>
      <c r="F271" s="4"/>
      <c r="G271" s="5"/>
    </row>
    <row r="272" s="1" customFormat="1" customHeight="1" spans="4:7">
      <c r="D272" s="2"/>
      <c r="E272" s="3"/>
      <c r="F272" s="4"/>
      <c r="G272" s="5"/>
    </row>
    <row r="273" s="1" customFormat="1" customHeight="1" spans="4:7">
      <c r="D273" s="2"/>
      <c r="E273" s="3"/>
      <c r="F273" s="4"/>
      <c r="G273" s="5"/>
    </row>
    <row r="274" s="1" customFormat="1" customHeight="1" spans="4:7">
      <c r="D274" s="2"/>
      <c r="E274" s="3"/>
      <c r="F274" s="4"/>
      <c r="G274" s="5"/>
    </row>
    <row r="275" s="1" customFormat="1" customHeight="1" spans="4:7">
      <c r="D275" s="2"/>
      <c r="E275" s="3"/>
      <c r="F275" s="4"/>
      <c r="G275" s="5"/>
    </row>
    <row r="276" s="1" customFormat="1" customHeight="1" spans="4:7">
      <c r="D276" s="2"/>
      <c r="E276" s="3"/>
      <c r="F276" s="4"/>
      <c r="G276" s="5"/>
    </row>
    <row r="277" s="1" customFormat="1" customHeight="1" spans="4:7">
      <c r="D277" s="2"/>
      <c r="E277" s="3"/>
      <c r="F277" s="4"/>
      <c r="G277" s="5"/>
    </row>
    <row r="278" s="1" customFormat="1" customHeight="1" spans="4:7">
      <c r="D278" s="2"/>
      <c r="E278" s="3"/>
      <c r="F278" s="4"/>
      <c r="G278" s="5"/>
    </row>
    <row r="279" s="1" customFormat="1" customHeight="1" spans="4:7">
      <c r="D279" s="2"/>
      <c r="E279" s="3"/>
      <c r="F279" s="4"/>
      <c r="G279" s="5"/>
    </row>
    <row r="280" s="1" customFormat="1" customHeight="1" spans="4:7">
      <c r="D280" s="2"/>
      <c r="E280" s="3"/>
      <c r="F280" s="4"/>
      <c r="G280" s="5"/>
    </row>
    <row r="281" s="1" customFormat="1" customHeight="1" spans="4:7">
      <c r="D281" s="2"/>
      <c r="E281" s="3"/>
      <c r="F281" s="4"/>
      <c r="G281" s="5"/>
    </row>
    <row r="282" s="1" customFormat="1" customHeight="1" spans="4:7">
      <c r="D282" s="2"/>
      <c r="E282" s="3"/>
      <c r="F282" s="4"/>
      <c r="G282" s="5"/>
    </row>
    <row r="283" s="1" customFormat="1" customHeight="1" spans="4:7">
      <c r="D283" s="2"/>
      <c r="E283" s="3"/>
      <c r="F283" s="4"/>
      <c r="G283" s="5"/>
    </row>
    <row r="284" s="1" customFormat="1" customHeight="1" spans="4:7">
      <c r="D284" s="2"/>
      <c r="E284" s="3"/>
      <c r="F284" s="4"/>
      <c r="G284" s="5"/>
    </row>
    <row r="285" s="1" customFormat="1" customHeight="1" spans="4:7">
      <c r="D285" s="2"/>
      <c r="E285" s="3"/>
      <c r="F285" s="4"/>
      <c r="G285" s="5"/>
    </row>
    <row r="286" s="1" customFormat="1" customHeight="1" spans="4:7">
      <c r="D286" s="2"/>
      <c r="E286" s="3"/>
      <c r="F286" s="4"/>
      <c r="G286" s="5"/>
    </row>
    <row r="287" s="1" customFormat="1" customHeight="1" spans="4:7">
      <c r="D287" s="2"/>
      <c r="E287" s="3"/>
      <c r="F287" s="4"/>
      <c r="G287" s="5"/>
    </row>
    <row r="288" s="1" customFormat="1" customHeight="1" spans="4:7">
      <c r="D288" s="2"/>
      <c r="E288" s="3"/>
      <c r="F288" s="4"/>
      <c r="G288" s="5"/>
    </row>
    <row r="289" s="1" customFormat="1" customHeight="1" spans="4:7">
      <c r="D289" s="2"/>
      <c r="E289" s="3"/>
      <c r="F289" s="4"/>
      <c r="G289" s="5"/>
    </row>
    <row r="290" s="1" customFormat="1" customHeight="1" spans="4:7">
      <c r="D290" s="2"/>
      <c r="E290" s="3"/>
      <c r="F290" s="4"/>
      <c r="G290" s="5"/>
    </row>
    <row r="291" s="1" customFormat="1" customHeight="1" spans="4:7">
      <c r="D291" s="2"/>
      <c r="E291" s="3"/>
      <c r="F291" s="4"/>
      <c r="G291" s="5"/>
    </row>
    <row r="292" s="1" customFormat="1" customHeight="1" spans="4:7">
      <c r="D292" s="2"/>
      <c r="E292" s="3"/>
      <c r="F292" s="4"/>
      <c r="G292" s="5"/>
    </row>
    <row r="293" s="1" customFormat="1" customHeight="1" spans="4:7">
      <c r="D293" s="2"/>
      <c r="E293" s="3"/>
      <c r="F293" s="4"/>
      <c r="G293" s="5"/>
    </row>
    <row r="294" s="1" customFormat="1" customHeight="1" spans="4:7">
      <c r="D294" s="2"/>
      <c r="E294" s="3"/>
      <c r="F294" s="4"/>
      <c r="G294" s="5"/>
    </row>
    <row r="295" s="1" customFormat="1" customHeight="1" spans="4:7">
      <c r="D295" s="2"/>
      <c r="E295" s="3"/>
      <c r="F295" s="4"/>
      <c r="G295" s="5"/>
    </row>
    <row r="296" s="1" customFormat="1" customHeight="1" spans="4:7">
      <c r="D296" s="2"/>
      <c r="E296" s="3"/>
      <c r="F296" s="4"/>
      <c r="G296" s="5"/>
    </row>
    <row r="297" s="1" customFormat="1" customHeight="1" spans="4:7">
      <c r="D297" s="2"/>
      <c r="E297" s="3"/>
      <c r="F297" s="4"/>
      <c r="G297" s="5"/>
    </row>
    <row r="298" s="1" customFormat="1" customHeight="1" spans="4:7">
      <c r="D298" s="2"/>
      <c r="E298" s="3"/>
      <c r="F298" s="4"/>
      <c r="G298" s="5"/>
    </row>
    <row r="299" s="1" customFormat="1" customHeight="1" spans="4:7">
      <c r="D299" s="2"/>
      <c r="E299" s="3"/>
      <c r="F299" s="4"/>
      <c r="G299" s="5"/>
    </row>
    <row r="300" s="1" customFormat="1" customHeight="1" spans="4:7">
      <c r="D300" s="2"/>
      <c r="E300" s="3"/>
      <c r="F300" s="4"/>
      <c r="G300" s="5"/>
    </row>
    <row r="301" s="1" customFormat="1" customHeight="1" spans="4:7">
      <c r="D301" s="2"/>
      <c r="E301" s="3"/>
      <c r="F301" s="4"/>
      <c r="G301" s="5"/>
    </row>
    <row r="302" s="1" customFormat="1" customHeight="1" spans="4:7">
      <c r="D302" s="2"/>
      <c r="E302" s="3"/>
      <c r="F302" s="4"/>
      <c r="G302" s="5"/>
    </row>
    <row r="303" s="1" customFormat="1" customHeight="1" spans="4:7">
      <c r="D303" s="2"/>
      <c r="E303" s="3"/>
      <c r="F303" s="4"/>
      <c r="G303" s="5"/>
    </row>
    <row r="304" s="1" customFormat="1" customHeight="1" spans="4:7">
      <c r="D304" s="2"/>
      <c r="E304" s="3"/>
      <c r="F304" s="4"/>
      <c r="G304" s="5"/>
    </row>
    <row r="305" s="1" customFormat="1" customHeight="1" spans="4:7">
      <c r="D305" s="2"/>
      <c r="E305" s="3"/>
      <c r="F305" s="4"/>
      <c r="G305" s="5"/>
    </row>
    <row r="306" s="1" customFormat="1" customHeight="1" spans="4:7">
      <c r="D306" s="2"/>
      <c r="E306" s="3"/>
      <c r="F306" s="4"/>
      <c r="G306" s="5"/>
    </row>
    <row r="307" s="1" customFormat="1" customHeight="1" spans="4:7">
      <c r="D307" s="2"/>
      <c r="E307" s="3"/>
      <c r="F307" s="4"/>
      <c r="G307" s="5"/>
    </row>
    <row r="308" s="1" customFormat="1" customHeight="1" spans="4:7">
      <c r="D308" s="2"/>
      <c r="E308" s="3"/>
      <c r="F308" s="4"/>
      <c r="G308" s="5"/>
    </row>
    <row r="309" s="1" customFormat="1" customHeight="1" spans="4:7">
      <c r="D309" s="2"/>
      <c r="E309" s="3"/>
      <c r="F309" s="4"/>
      <c r="G309" s="5"/>
    </row>
    <row r="310" s="1" customFormat="1" customHeight="1" spans="4:7">
      <c r="D310" s="2"/>
      <c r="E310" s="3"/>
      <c r="F310" s="4"/>
      <c r="G310" s="5"/>
    </row>
    <row r="311" s="1" customFormat="1" customHeight="1" spans="4:7">
      <c r="D311" s="2"/>
      <c r="E311" s="3"/>
      <c r="F311" s="4"/>
      <c r="G311" s="5"/>
    </row>
    <row r="312" s="1" customFormat="1" customHeight="1" spans="4:7">
      <c r="D312" s="2"/>
      <c r="E312" s="3"/>
      <c r="F312" s="4"/>
      <c r="G312" s="5"/>
    </row>
    <row r="313" s="1" customFormat="1" customHeight="1" spans="4:7">
      <c r="D313" s="2"/>
      <c r="E313" s="3"/>
      <c r="F313" s="4"/>
      <c r="G313" s="5"/>
    </row>
    <row r="314" s="1" customFormat="1" customHeight="1" spans="4:7">
      <c r="D314" s="2"/>
      <c r="E314" s="3"/>
      <c r="F314" s="4"/>
      <c r="G314" s="5"/>
    </row>
    <row r="315" s="1" customFormat="1" customHeight="1" spans="4:7">
      <c r="D315" s="2"/>
      <c r="E315" s="3"/>
      <c r="F315" s="4"/>
      <c r="G315" s="5"/>
    </row>
    <row r="316" s="1" customFormat="1" customHeight="1" spans="4:7">
      <c r="D316" s="2"/>
      <c r="E316" s="3"/>
      <c r="F316" s="4"/>
      <c r="G316" s="5"/>
    </row>
    <row r="317" s="1" customFormat="1" customHeight="1" spans="4:7">
      <c r="D317" s="2"/>
      <c r="E317" s="3"/>
      <c r="F317" s="4"/>
      <c r="G317" s="5"/>
    </row>
    <row r="318" s="1" customFormat="1" customHeight="1" spans="4:7">
      <c r="D318" s="2"/>
      <c r="E318" s="3"/>
      <c r="F318" s="4"/>
      <c r="G318" s="5"/>
    </row>
    <row r="319" s="1" customFormat="1" customHeight="1" spans="4:7">
      <c r="D319" s="2"/>
      <c r="E319" s="3"/>
      <c r="F319" s="4"/>
      <c r="G319" s="5"/>
    </row>
    <row r="320" s="1" customFormat="1" customHeight="1" spans="4:7">
      <c r="D320" s="2"/>
      <c r="E320" s="3"/>
      <c r="F320" s="4"/>
      <c r="G320" s="5"/>
    </row>
  </sheetData>
  <mergeCells count="38">
    <mergeCell ref="A1:G1"/>
    <mergeCell ref="A2:G2"/>
    <mergeCell ref="A5:A6"/>
    <mergeCell ref="A7:A8"/>
    <mergeCell ref="A9:A10"/>
    <mergeCell ref="A12:A13"/>
    <mergeCell ref="A16:A17"/>
    <mergeCell ref="A18:A19"/>
    <mergeCell ref="A20:A21"/>
    <mergeCell ref="A22:A23"/>
    <mergeCell ref="A24:A31"/>
    <mergeCell ref="A32:A39"/>
    <mergeCell ref="A40:A47"/>
    <mergeCell ref="A48:A55"/>
    <mergeCell ref="A56:A63"/>
    <mergeCell ref="A64:A71"/>
    <mergeCell ref="A72:A79"/>
    <mergeCell ref="A80:A87"/>
    <mergeCell ref="A88:A95"/>
    <mergeCell ref="A96:A103"/>
    <mergeCell ref="A104:A111"/>
    <mergeCell ref="A112:A119"/>
    <mergeCell ref="A120:A127"/>
    <mergeCell ref="A128:A135"/>
    <mergeCell ref="A136:A143"/>
    <mergeCell ref="A144:A151"/>
    <mergeCell ref="A152:A159"/>
    <mergeCell ref="A160:A167"/>
    <mergeCell ref="A168:A175"/>
    <mergeCell ref="A176:A183"/>
    <mergeCell ref="A184:A191"/>
    <mergeCell ref="G5:G6"/>
    <mergeCell ref="G7:G8"/>
    <mergeCell ref="G9:G10"/>
    <mergeCell ref="G16:G17"/>
    <mergeCell ref="G18:G19"/>
    <mergeCell ref="G20:G21"/>
    <mergeCell ref="G22:G23"/>
  </mergeCells>
  <pageMargins left="0.751388888888889" right="0.751388888888889" top="1" bottom="1" header="0.511111111111111" footer="0.511111111111111"/>
  <pageSetup paperSize="9" orientation="portrait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25"/>
  <sheetData/>
  <pageMargins left="0.75" right="0.75" top="1" bottom="1" header="0.511111111111111" footer="0.511111111111111"/>
  <pageSetup paperSize="9" orientation="portrait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25"/>
  <sheetData/>
  <pageMargins left="0.75" right="0.75" top="1" bottom="1" header="0.511111111111111" footer="0.511111111111111"/>
  <pageSetup paperSize="9" orientation="portrait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娟儿</cp:lastModifiedBy>
  <dcterms:created xsi:type="dcterms:W3CDTF">2014-12-22T08:30:00Z</dcterms:created>
  <dcterms:modified xsi:type="dcterms:W3CDTF">2023-11-24T08:03:05Z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2052-12.1.0.15712</vt:lpwstr>
  </property>
  <property fmtid="{D5CDD505-2E9C-101B-9397-08002B2CF9AE}" pid="3" name="ICV">
    <vt:lpwstr>785A5A5FCE114714AEE841019D8573B1_13</vt:lpwstr>
  </property>
</Properties>
</file>